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U:\SGG\SDAIL\Achats\DCE-Marchés\Année 2025\20255086 - Fourniture et gestion-vente d'objets promotionnels\03_DCE\3.3_DCE_publie\"/>
    </mc:Choice>
  </mc:AlternateContent>
  <xr:revisionPtr revIDLastSave="0" documentId="13_ncr:1_{BA237760-3F77-470A-BEA2-6035B3A9A84D}" xr6:coauthVersionLast="47" xr6:coauthVersionMax="47" xr10:uidLastSave="{00000000-0000-0000-0000-000000000000}"/>
  <bookViews>
    <workbookView xWindow="-108" yWindow="-108" windowWidth="23256" windowHeight="13896" tabRatio="658" xr2:uid="{00000000-000D-0000-FFFF-FFFF00000000}"/>
  </bookViews>
  <sheets>
    <sheet name="Gestion du site en ligne" sheetId="1" r:id="rId1"/>
    <sheet name="Prestations associées" sheetId="8" r:id="rId2"/>
    <sheet name="Objets et RFA" sheetId="13" r:id="rId3"/>
    <sheet name="DQE" sheetId="11" r:id="rId4"/>
  </sheets>
  <definedNames>
    <definedName name="_xlnm.Print_Area" localSheetId="0">'Gestion du site en ligne'!$A$1:$E$28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9" i="1" l="1"/>
  <c r="B20" i="1" s="1"/>
  <c r="D133" i="11"/>
  <c r="C133" i="11"/>
  <c r="D127" i="11"/>
  <c r="H127" i="11" s="1"/>
  <c r="C127" i="11"/>
  <c r="G127" i="11" s="1"/>
  <c r="E115" i="11"/>
  <c r="E116" i="11"/>
  <c r="E117" i="11"/>
  <c r="E118" i="11"/>
  <c r="E119" i="11"/>
  <c r="E120" i="11"/>
  <c r="E114" i="11"/>
  <c r="H63" i="11"/>
  <c r="H64" i="11"/>
  <c r="H65" i="11"/>
  <c r="H62" i="11"/>
  <c r="G56" i="13"/>
  <c r="G57" i="13"/>
  <c r="G58" i="13"/>
  <c r="H57" i="11"/>
  <c r="H58" i="11"/>
  <c r="H59" i="11"/>
  <c r="H56" i="11"/>
  <c r="G48" i="13"/>
  <c r="G49" i="13"/>
  <c r="G50" i="13"/>
  <c r="H51" i="11"/>
  <c r="H52" i="11"/>
  <c r="H53" i="11"/>
  <c r="H50" i="11"/>
  <c r="G39" i="13"/>
  <c r="G40" i="13"/>
  <c r="G41" i="13"/>
  <c r="H45" i="11"/>
  <c r="H46" i="11"/>
  <c r="H47" i="11"/>
  <c r="H44" i="11"/>
  <c r="G31" i="13"/>
  <c r="G32" i="13"/>
  <c r="G33" i="13"/>
  <c r="H39" i="11"/>
  <c r="H40" i="11"/>
  <c r="H41" i="11"/>
  <c r="H38" i="11"/>
  <c r="H33" i="11"/>
  <c r="H34" i="11"/>
  <c r="H35" i="11"/>
  <c r="H32" i="11"/>
  <c r="G18" i="13"/>
  <c r="G19" i="13"/>
  <c r="G20" i="13"/>
  <c r="C105" i="11"/>
  <c r="C106" i="11"/>
  <c r="C107" i="11"/>
  <c r="C104" i="11"/>
  <c r="C101" i="11"/>
  <c r="C100" i="11"/>
  <c r="C87" i="13"/>
  <c r="C88" i="13"/>
  <c r="C86" i="13"/>
  <c r="C95" i="11"/>
  <c r="C96" i="11"/>
  <c r="C97" i="11"/>
  <c r="C94" i="11"/>
  <c r="C80" i="13"/>
  <c r="C81" i="13"/>
  <c r="C82" i="13"/>
  <c r="C89" i="11"/>
  <c r="C90" i="11"/>
  <c r="C91" i="11"/>
  <c r="C88" i="11"/>
  <c r="C82" i="11"/>
  <c r="C83" i="11"/>
  <c r="C84" i="11"/>
  <c r="C85" i="11"/>
  <c r="C81" i="11"/>
  <c r="C67" i="13"/>
  <c r="C68" i="13"/>
  <c r="C69" i="13"/>
  <c r="C70" i="13"/>
  <c r="C66" i="13"/>
  <c r="C76" i="11"/>
  <c r="C77" i="11"/>
  <c r="C78" i="11"/>
  <c r="C75" i="11"/>
  <c r="C61" i="13"/>
  <c r="C62" i="13"/>
  <c r="C63" i="13"/>
  <c r="C70" i="11"/>
  <c r="C71" i="11"/>
  <c r="C72" i="11"/>
  <c r="C69" i="11"/>
  <c r="C55" i="13"/>
  <c r="C56" i="13"/>
  <c r="C57" i="13"/>
  <c r="C54" i="13"/>
  <c r="C64" i="11"/>
  <c r="C65" i="11"/>
  <c r="C66" i="11"/>
  <c r="C63" i="11"/>
  <c r="C49" i="13"/>
  <c r="C50" i="13"/>
  <c r="C51" i="13"/>
  <c r="C48" i="13"/>
  <c r="C57" i="11"/>
  <c r="C58" i="11"/>
  <c r="C59" i="11"/>
  <c r="C60" i="11"/>
  <c r="C56" i="11"/>
  <c r="C42" i="13"/>
  <c r="C43" i="13"/>
  <c r="C44" i="13"/>
  <c r="C45" i="13"/>
  <c r="C41" i="13"/>
  <c r="C35" i="13"/>
  <c r="C51" i="11"/>
  <c r="C52" i="11"/>
  <c r="C53" i="11"/>
  <c r="C50" i="11"/>
  <c r="C46" i="11"/>
  <c r="C47" i="11"/>
  <c r="C45" i="11"/>
  <c r="C42" i="11"/>
  <c r="C41" i="11"/>
  <c r="C38" i="11"/>
  <c r="C37" i="11"/>
  <c r="C32" i="11"/>
  <c r="C33" i="11"/>
  <c r="C34" i="11"/>
  <c r="C19" i="13"/>
  <c r="C18" i="13" l="1"/>
  <c r="G38" i="13"/>
  <c r="G55" i="13" l="1"/>
  <c r="G47" i="13"/>
  <c r="G30" i="13"/>
  <c r="G25" i="13"/>
  <c r="G26" i="13"/>
  <c r="G27" i="13"/>
  <c r="G24" i="13"/>
  <c r="G17" i="13"/>
  <c r="C22" i="13"/>
  <c r="C23" i="13"/>
  <c r="C26" i="13"/>
  <c r="C27" i="13"/>
  <c r="C30" i="13"/>
  <c r="C31" i="13"/>
  <c r="C36" i="13"/>
  <c r="C37" i="13"/>
  <c r="C38" i="13"/>
  <c r="C60" i="13"/>
  <c r="C73" i="13"/>
  <c r="C74" i="13"/>
  <c r="C75" i="13"/>
  <c r="C76" i="13"/>
  <c r="C79" i="13"/>
  <c r="C85" i="13"/>
  <c r="C91" i="13"/>
  <c r="C92" i="13"/>
  <c r="C93" i="13"/>
  <c r="C94" i="13"/>
  <c r="C17" i="13"/>
  <c r="H129" i="11"/>
  <c r="A2" i="8"/>
  <c r="E34" i="11"/>
  <c r="E33" i="11"/>
  <c r="E32" i="11"/>
  <c r="E101" i="11"/>
  <c r="E100" i="11"/>
  <c r="E66" i="11"/>
  <c r="E65" i="11"/>
  <c r="E64" i="11"/>
  <c r="E63" i="11"/>
  <c r="H133" i="11"/>
  <c r="G133" i="11"/>
  <c r="G115" i="11"/>
  <c r="G116" i="11"/>
  <c r="G117" i="11"/>
  <c r="G118" i="11"/>
  <c r="G119" i="11"/>
  <c r="G120" i="11"/>
  <c r="G114" i="11"/>
  <c r="J33" i="11"/>
  <c r="J34" i="11"/>
  <c r="J35" i="11"/>
  <c r="J38" i="11"/>
  <c r="J39" i="11"/>
  <c r="J40" i="11"/>
  <c r="J41" i="11"/>
  <c r="J44" i="11"/>
  <c r="J45" i="11"/>
  <c r="J46" i="11"/>
  <c r="J47" i="11"/>
  <c r="J50" i="11"/>
  <c r="J51" i="11"/>
  <c r="J52" i="11"/>
  <c r="J53" i="11"/>
  <c r="J56" i="11"/>
  <c r="J57" i="11"/>
  <c r="J58" i="11"/>
  <c r="J59" i="11"/>
  <c r="J62" i="11"/>
  <c r="J63" i="11"/>
  <c r="J64" i="11"/>
  <c r="J65" i="11"/>
  <c r="J32" i="11"/>
  <c r="E37" i="11"/>
  <c r="E38" i="11"/>
  <c r="E40" i="11"/>
  <c r="E41" i="11"/>
  <c r="E42" i="11"/>
  <c r="E45" i="11"/>
  <c r="E46" i="11"/>
  <c r="E47" i="11"/>
  <c r="E50" i="11"/>
  <c r="E51" i="11"/>
  <c r="E52" i="11"/>
  <c r="E53" i="11"/>
  <c r="E56" i="11"/>
  <c r="E57" i="11"/>
  <c r="E58" i="11"/>
  <c r="E59" i="11"/>
  <c r="E60" i="11"/>
  <c r="E69" i="11"/>
  <c r="E70" i="11"/>
  <c r="E71" i="11"/>
  <c r="E72" i="11"/>
  <c r="E75" i="11"/>
  <c r="E76" i="11"/>
  <c r="E77" i="11"/>
  <c r="E78" i="11"/>
  <c r="E81" i="11"/>
  <c r="E82" i="11"/>
  <c r="E83" i="11"/>
  <c r="E84" i="11"/>
  <c r="E85" i="11"/>
  <c r="E88" i="11"/>
  <c r="E89" i="11"/>
  <c r="E90" i="11"/>
  <c r="E91" i="11"/>
  <c r="E94" i="11"/>
  <c r="E95" i="11"/>
  <c r="E96" i="11"/>
  <c r="E97" i="11"/>
  <c r="E104" i="11"/>
  <c r="E105" i="11"/>
  <c r="E106" i="11"/>
  <c r="E107" i="11"/>
  <c r="D16" i="11"/>
  <c r="H16" i="11" s="1"/>
  <c r="D15" i="11"/>
  <c r="H15" i="11" s="1"/>
  <c r="C16" i="11"/>
  <c r="G16" i="11" s="1"/>
  <c r="C15" i="11"/>
  <c r="G15" i="11" s="1"/>
  <c r="B11" i="11"/>
  <c r="H135" i="11" l="1"/>
  <c r="G122" i="11"/>
  <c r="E110" i="11"/>
  <c r="I15" i="11"/>
  <c r="I16" i="11"/>
  <c r="B24" i="11" l="1"/>
  <c r="I17" i="11"/>
  <c r="B19" i="11" s="1"/>
</calcChain>
</file>

<file path=xl/sharedStrings.xml><?xml version="1.0" encoding="utf-8"?>
<sst xmlns="http://schemas.openxmlformats.org/spreadsheetml/2006/main" count="424" uniqueCount="165">
  <si>
    <t>Nature des prestations</t>
  </si>
  <si>
    <t>Commentaires</t>
  </si>
  <si>
    <t>Conception et mise en place du site personnalisé</t>
  </si>
  <si>
    <t>Gravure laser - logo ton sur ton</t>
  </si>
  <si>
    <t>Doming / permavision - logo quadri</t>
  </si>
  <si>
    <t>Nature des prestations : type de marquage</t>
  </si>
  <si>
    <t>Taille du marquage</t>
  </si>
  <si>
    <t>25X25 mm</t>
  </si>
  <si>
    <t>20X20 mm</t>
  </si>
  <si>
    <t>35X35 mm</t>
  </si>
  <si>
    <t>80X80 mm</t>
  </si>
  <si>
    <t>Nature des prestations : selon les profils</t>
  </si>
  <si>
    <t>Tampographie - logo 1 couleur</t>
  </si>
  <si>
    <t xml:space="preserve"> PROFIL 2 : Développeur informatique </t>
  </si>
  <si>
    <t>Impression 1 couleur (1 position)</t>
  </si>
  <si>
    <t xml:space="preserve"> - cuir
 - simili cuir
 - pvc</t>
  </si>
  <si>
    <t xml:space="preserve"> - métal
 - bois
 - verre</t>
  </si>
  <si>
    <t xml:space="preserve"> - textile
 - plastique
 - métal</t>
  </si>
  <si>
    <t xml:space="preserve"> - textile
 - métal
 - plastique</t>
  </si>
  <si>
    <t xml:space="preserve"> - métal
 - plastique</t>
  </si>
  <si>
    <t>Sérigraphie - logo 1 couleur</t>
  </si>
  <si>
    <t>Sérigraphie - logo 2 couleurs</t>
  </si>
  <si>
    <t>Sérigraphie - logo 4 couleurs</t>
  </si>
  <si>
    <t>Montant du seuil 
de commande 
pour franco de port HT</t>
  </si>
  <si>
    <t>Supports 
(matériaux ou type d'articles)</t>
  </si>
  <si>
    <t>Nom du candidat</t>
  </si>
  <si>
    <t>A Compléter</t>
  </si>
  <si>
    <t>Sous-traitance prévue</t>
  </si>
  <si>
    <t>oui / non</t>
  </si>
  <si>
    <t>Dénomination du sous-traitant</t>
  </si>
  <si>
    <t>Part de sous-traitance envisagée</t>
  </si>
  <si>
    <t>en %</t>
  </si>
  <si>
    <t xml:space="preserve"> 1 : Mise en place du site personnalisé en ligne, administration et maintenance _ Prestations forfaitaires</t>
  </si>
  <si>
    <t>Commentaire</t>
  </si>
  <si>
    <t>Montants forfaitaires H.T.</t>
  </si>
  <si>
    <t>Prix H.T. par marquage 
 100 pièces supplémentaires</t>
  </si>
  <si>
    <t>Prix H.T. par marquage 
pour une base 100 pièces</t>
  </si>
  <si>
    <t>Taux horaire moyen H.T (1 heure)</t>
  </si>
  <si>
    <t xml:space="preserve"> 2 : Animations/Prestations évolutives du site_Prix par profils</t>
  </si>
  <si>
    <t>Livraison France métropolitaine hors Corse (Zone 3 Centre)*</t>
  </si>
  <si>
    <t xml:space="preserve"> 2 : Préparation et livraison de commandes (professionnelles ou individuelles)  _ Prestations unitaires</t>
  </si>
  <si>
    <t>Forfait mensuel H.T. pour 1 m3</t>
  </si>
  <si>
    <t>Forfait annuel H.T. pour 1 m3</t>
  </si>
  <si>
    <t>Stockage</t>
  </si>
  <si>
    <t xml:space="preserve"> 3 : Stockage des objets _ Prestations forfaitaires au m3</t>
  </si>
  <si>
    <t>Sur prix catalogue à joindre par le candidat</t>
  </si>
  <si>
    <t>Marquage à chaud (gravure en creux) - logo ton sur ton</t>
  </si>
  <si>
    <t xml:space="preserve">Livraison Corse et Outre-mer </t>
  </si>
  <si>
    <t>Quantités (tranches)</t>
  </si>
  <si>
    <t>Prix unitaire H.T.</t>
  </si>
  <si>
    <t>Moins de 50</t>
  </si>
  <si>
    <t>Entre 50 et 100</t>
  </si>
  <si>
    <t>Plus de 200</t>
  </si>
  <si>
    <t xml:space="preserve">Taux journalier moyen H.T. (1 jour travaillé) </t>
  </si>
  <si>
    <t>Plus de 500</t>
  </si>
  <si>
    <t>Entre 100  et 250</t>
  </si>
  <si>
    <t>Plus de 1000</t>
  </si>
  <si>
    <t xml:space="preserve"> Objets évènementiels, incluant un marquage 1 couleur, hors frais de ports_ Prestations unitaires</t>
  </si>
  <si>
    <t xml:space="preserve">Livraison groupée  : % de réduction pour la livraison d'1 colis en cas de livraison groupée </t>
  </si>
  <si>
    <t>Prix H.T. par messagerie (48h)</t>
  </si>
  <si>
    <t>Colis &gt; 30 kg
hors frais d'assurance (suivi inclu)</t>
  </si>
  <si>
    <t>Colis &lt; ou = 30 kg
hors frais d'assurance (suivi inclu)</t>
  </si>
  <si>
    <t xml:space="preserve"> PROFIL 1 : Maquettiste / Web designer</t>
  </si>
  <si>
    <t xml:space="preserve"> Objets de la collection permanente, incluant le marquage au logo de la CDC et/ou BDT, hors frais de ports_ Prestations unitaires</t>
  </si>
  <si>
    <t>Collection de base</t>
  </si>
  <si>
    <t>Abonnement annuel par année suivante
(administration du site, maintenance, assistance technique incluses + 2 accès comptes administrateur)</t>
  </si>
  <si>
    <t>Abonnement annuel 1ère année *
(administration du site, maintenance, assistance technique incluses + 2 accès comptes adminitrateur)</t>
  </si>
  <si>
    <t>Le candidat précise s'il inclut un module "statistique" dans son offre</t>
  </si>
  <si>
    <t xml:space="preserve"> 1 : Marquages spécifiques avec tous frais techniques associés  _ Prestations unitaires</t>
  </si>
  <si>
    <t>Entre 501 et 1000</t>
  </si>
  <si>
    <t>Entre 251 et 500</t>
  </si>
  <si>
    <t>Entre 101 et 200</t>
  </si>
  <si>
    <t>Entre 51 et 100</t>
  </si>
  <si>
    <t>Entre 101 et 250</t>
  </si>
  <si>
    <r>
      <t>Sac de sport 100 % coton biologique
De préférence :</t>
    </r>
    <r>
      <rPr>
        <sz val="10"/>
        <color rgb="FFFF0000"/>
        <rFont val="Arial"/>
        <family val="2"/>
      </rPr>
      <t xml:space="preserve"> </t>
    </r>
    <r>
      <rPr>
        <sz val="10"/>
        <rFont val="Arial"/>
        <family val="2"/>
      </rPr>
      <t xml:space="preserve">Dimensions de 50x25x25 - Grammage de 340 gr </t>
    </r>
    <r>
      <rPr>
        <sz val="10"/>
        <color rgb="FFFF0000"/>
        <rFont val="Arial"/>
        <family val="2"/>
      </rPr>
      <t>-</t>
    </r>
    <r>
      <rPr>
        <sz val="10"/>
        <rFont val="Arial"/>
        <family val="2"/>
      </rPr>
      <t xml:space="preserve"> Contenance de 20 litres
Poignée courtes en toile - Fermeture par zip - Couleur écru ou rouge
</t>
    </r>
    <r>
      <rPr>
        <i/>
        <sz val="10"/>
        <rFont val="Arial"/>
        <family val="2"/>
      </rPr>
      <t>Prix de vente indicatif TTC sur catalogue en ligne compris entre 3 € et 10 €</t>
    </r>
  </si>
  <si>
    <r>
      <t xml:space="preserve">Tee-shirts blancs ou rouge modèle mixte col rond  100% coton 
190 gr/m² minimum offrant diverses combinaisons de personnalisation jusqu'à 4 faces (cœur, poitrine, dos, manche) Tailles : de S à XL
</t>
    </r>
    <r>
      <rPr>
        <i/>
        <sz val="10"/>
        <rFont val="Arial"/>
        <family val="2"/>
      </rPr>
      <t>Prix de vente TTC souhaité (indicatif) sur catalogue en ligne inférieur à 3 €</t>
    </r>
  </si>
  <si>
    <r>
      <t xml:space="preserve">Serviette de sport en microfibre, taille 30x90 - Couleur rouge
</t>
    </r>
    <r>
      <rPr>
        <i/>
        <sz val="10"/>
        <rFont val="Arial"/>
        <family val="2"/>
      </rPr>
      <t>Prix de vente TTC souhaité (indicatif) sur catalogue en ligne inférieur à 3 €</t>
    </r>
  </si>
  <si>
    <r>
      <t xml:space="preserve">Casquette en coton sergé brossé épais
Fermeture arrière réglable - Visière préformée - Couleur blanc ou rouge
</t>
    </r>
    <r>
      <rPr>
        <i/>
        <sz val="10"/>
        <rFont val="Arial"/>
        <family val="2"/>
      </rPr>
      <t>Prix de vente TTC souhaité (indicatif) sur catalogue en ligne inférieur à 3 €</t>
    </r>
  </si>
  <si>
    <r>
      <t xml:space="preserve">Brassard manche de sport pour téléphone portable
Dimensions 150x115 mm
</t>
    </r>
    <r>
      <rPr>
        <i/>
        <sz val="10"/>
        <rFont val="Arial"/>
        <family val="2"/>
      </rPr>
      <t>Prix de vente TTC souhaité (indicatif) sur catalogue en ligne compris entre 3 € et 10 €</t>
    </r>
  </si>
  <si>
    <r>
      <t xml:space="preserve">Coupe vent unisexe avec capuche
Fermeture devant à glissière - Tailles : de S à XL
</t>
    </r>
    <r>
      <rPr>
        <i/>
        <sz val="10"/>
        <rFont val="Arial"/>
        <family val="2"/>
      </rPr>
      <t>Prix de venteTTC souhaité (indicatif) sur catalogue en ligne compris entre 3 € et 10 €</t>
    </r>
  </si>
  <si>
    <r>
      <t xml:space="preserve">Parapluie pliable ouverture et fermeture automatiques.
Structure en aluminium et fibre de verre.
Toile 100% PET recyclé (RPET) 
</t>
    </r>
    <r>
      <rPr>
        <i/>
        <sz val="10"/>
        <rFont val="Arial"/>
        <family val="2"/>
      </rPr>
      <t>Prix de venteTTC souhaité (indicatif)  sur catalogue en ligne : plus de 10 €</t>
    </r>
  </si>
  <si>
    <r>
      <t xml:space="preserve">Power Hub USB avec chargeur par induction en matériau recyclé
</t>
    </r>
    <r>
      <rPr>
        <i/>
        <sz val="10"/>
        <rFont val="Arial"/>
        <family val="2"/>
      </rPr>
      <t>Prix de vente TTC souhaité (indicatif)  sur catalogue en ligne : plus de 10 €</t>
    </r>
  </si>
  <si>
    <r>
      <t xml:space="preserve">Batterie externe de capacité 8000 mAh en matière "PET"
</t>
    </r>
    <r>
      <rPr>
        <i/>
        <sz val="10"/>
        <rFont val="Arial"/>
        <family val="2"/>
      </rPr>
      <t>Prix de vente TTC souhaité (indicatif) sur catalogue en ligne : plus de 10 €</t>
    </r>
  </si>
  <si>
    <r>
      <t xml:space="preserve">Mug en verre, porcelaine ou céramique blancs ou de couleur 
avec anse type Ø8X10 cm  </t>
    </r>
    <r>
      <rPr>
        <sz val="10"/>
        <color theme="1"/>
        <rFont val="Arial"/>
        <family val="2"/>
      </rPr>
      <t>ou modèles équivalents</t>
    </r>
    <r>
      <rPr>
        <i/>
        <sz val="10"/>
        <color theme="1"/>
        <rFont val="Arial"/>
        <family val="2"/>
      </rPr>
      <t xml:space="preserve"> 
Prix de vente TTC souhaité (indicatif) sur catalogue en ligne compris entre 3 et 10 €</t>
    </r>
  </si>
  <si>
    <r>
      <t xml:space="preserve">Gourde ou bouteille minimum 400 ml en acier inoxydable ou de couleur dotée d'un bouchon silicone ou à vis </t>
    </r>
    <r>
      <rPr>
        <u/>
        <sz val="10"/>
        <rFont val="Arial"/>
        <family val="2"/>
      </rPr>
      <t xml:space="preserve"> et/ou</t>
    </r>
    <r>
      <rPr>
        <sz val="10"/>
        <rFont val="Arial"/>
        <family val="2"/>
      </rPr>
      <t xml:space="preserve"> dragonne </t>
    </r>
    <r>
      <rPr>
        <u/>
        <sz val="10"/>
        <rFont val="Arial"/>
        <family val="2"/>
      </rPr>
      <t>ou</t>
    </r>
    <r>
      <rPr>
        <sz val="10"/>
        <rFont val="Arial"/>
        <family val="2"/>
      </rPr>
      <t xml:space="preserve"> système de fermeture équivalent </t>
    </r>
    <r>
      <rPr>
        <i/>
        <sz val="10"/>
        <rFont val="Arial"/>
        <family val="2"/>
      </rPr>
      <t xml:space="preserve">
Prix de vente TTC souhaité (indicatif) sur catalogue en ligne compris entre 3 et 10 €</t>
    </r>
  </si>
  <si>
    <r>
      <t xml:space="preserve">Carnet de format A5 avec couverture rigide fabriqué en Europe avec du papier certifié FSC (issu de forêts gérées durablement). 100 feuilles blanches, papier 80 g./m² FSC
</t>
    </r>
    <r>
      <rPr>
        <i/>
        <sz val="10"/>
        <rFont val="Arial"/>
        <family val="2"/>
      </rPr>
      <t>Prix de vente TTC souhaité (indicatif) sur catalogue en ligne compris entre 3 et 10 €</t>
    </r>
  </si>
  <si>
    <r>
      <t xml:space="preserve">Petit sac à dos pliable (exemple à lacet) 100% coton 140gr/m² minimum 
Taille autour de 37X46 cm, volume d'environ 12 litres 
Blanc, écru ou couleurs
</t>
    </r>
    <r>
      <rPr>
        <i/>
        <sz val="10"/>
        <rFont val="Arial"/>
        <family val="2"/>
      </rPr>
      <t>Prix de vente TTC souhaité (indicatif) sur catalogue en ligne inférieur à 3 €</t>
    </r>
    <r>
      <rPr>
        <sz val="10"/>
        <rFont val="Arial"/>
        <family val="2"/>
      </rPr>
      <t xml:space="preserve">
</t>
    </r>
  </si>
  <si>
    <r>
      <t xml:space="preserve">Stylo 4 couleurs certifié NF environnement
rechargeable, rétractable
</t>
    </r>
    <r>
      <rPr>
        <i/>
        <sz val="10"/>
        <rFont val="Arial"/>
        <family val="2"/>
      </rPr>
      <t>Prix de vente TTC souhaité (indicatif) sur catalogue en ligne inférieur à 3 €</t>
    </r>
  </si>
  <si>
    <r>
      <t xml:space="preserve">Stylo bille avec impression d'un QRCODE sur le corps du stylo
</t>
    </r>
    <r>
      <rPr>
        <i/>
        <sz val="10"/>
        <rFont val="Arial"/>
        <family val="2"/>
      </rPr>
      <t>Prix de vente TTC souhaité (indicatif) sur catalogue en ligne inférieur à 3 €</t>
    </r>
  </si>
  <si>
    <r>
      <t xml:space="preserve">Un article au choix destiné à une large diffusion sur un salon 
</t>
    </r>
    <r>
      <rPr>
        <i/>
        <sz val="10"/>
        <rFont val="Arial"/>
        <family val="2"/>
      </rPr>
      <t>Prix de vente TTC souhaité (indicatif) sur catalogue en ligne inférieur à 3 €</t>
    </r>
  </si>
  <si>
    <t>Détail quantitatif estimatif</t>
  </si>
  <si>
    <t>permettant la notation du critère prix (article 7.1 du RC)</t>
  </si>
  <si>
    <t>Sous-critère 3.2 : Prix des autres prestations, appréciés au regard d’une simulation (Détail quantitatif estimatif)</t>
  </si>
  <si>
    <t>(reprise du montant en B20 onglet 'Gestion du site en ligne')</t>
  </si>
  <si>
    <t>Quantité estimée taux horaire</t>
  </si>
  <si>
    <t>Quantité estimée taux journalier</t>
  </si>
  <si>
    <t>Total estimé taux horaire</t>
  </si>
  <si>
    <t>Total estimé taux journalier</t>
  </si>
  <si>
    <t>Total</t>
  </si>
  <si>
    <t>Quantités estimées</t>
  </si>
  <si>
    <t>Total estimatif</t>
  </si>
  <si>
    <t>DQE Objets collection permanente</t>
  </si>
  <si>
    <t>DQE Marquages spécifiques</t>
  </si>
  <si>
    <t>DQE Préparation et livraison de commandes</t>
  </si>
  <si>
    <t>Quantités estimées Colis &lt; ou = 30 kg</t>
  </si>
  <si>
    <t>Quantités estimées Colis &gt; 30 kg</t>
  </si>
  <si>
    <t>Total estimatif Colis &lt; ou = 30 kg</t>
  </si>
  <si>
    <t>Total estimatif Colis &gt; 30 kg</t>
  </si>
  <si>
    <t>Quantités estimées Forfait mensuel</t>
  </si>
  <si>
    <t>Quantités estimées Forfait annuel</t>
  </si>
  <si>
    <t>Total estimatif forfait mensuel</t>
  </si>
  <si>
    <t>Total estimatif forfait annuel</t>
  </si>
  <si>
    <t>DQE Stockage</t>
  </si>
  <si>
    <r>
      <t xml:space="preserve">Porte clé 
</t>
    </r>
    <r>
      <rPr>
        <i/>
        <sz val="10"/>
        <rFont val="Arial"/>
        <family val="2"/>
      </rPr>
      <t>Prix de vente TTC souhaité (indicatif) sur catalogue en ligne inférieur à 3 €</t>
    </r>
  </si>
  <si>
    <t>Sac en coton biologique</t>
  </si>
  <si>
    <t>Un support pour PC portable</t>
  </si>
  <si>
    <t>Ecouteurs sans fil</t>
  </si>
  <si>
    <t>Marquage à chaud (gravure en creux) 
- logo ton sur ton</t>
  </si>
  <si>
    <t>Accord-cadre n°20255086</t>
  </si>
  <si>
    <t>Prix unitaire T. T. C.</t>
  </si>
  <si>
    <t xml:space="preserve">Montant total de la prestation 4 années H.T. </t>
  </si>
  <si>
    <t>Parapluie pliable ouverture et fermeture automatiques.
Structure en aluminium et fibre de verre.
Toile 100% PET recyclé (RPET)</t>
  </si>
  <si>
    <t>Power Hub USB avec chargeur par induction en matériau recyclé</t>
  </si>
  <si>
    <t>Batterie externe de capacité 8000 mAh en matière "PET"</t>
  </si>
  <si>
    <r>
      <t xml:space="preserve">Mug en verre, porcelaine ou céramique blancs ou de couleur 
avec anse type Ø8X10 cm  </t>
    </r>
    <r>
      <rPr>
        <sz val="10"/>
        <color theme="1"/>
        <rFont val="Arial"/>
        <family val="2"/>
      </rPr>
      <t>ou modèles équivalents</t>
    </r>
  </si>
  <si>
    <t xml:space="preserve">Gourde ou bouteille minimum 500 ml </t>
  </si>
  <si>
    <t>Carnet de format A5 avec couverture rigide / 100 feuilles blanches, papier 80 g./m² FSC</t>
  </si>
  <si>
    <t>Sac en coton biologique avec anses</t>
  </si>
  <si>
    <t xml:space="preserve">Petit sac à dos pliable  100% coton 140gr/m² minimum </t>
  </si>
  <si>
    <t>Stylo 4 couleurs rechargeable, rétractable</t>
  </si>
  <si>
    <t xml:space="preserve">Porte clé </t>
  </si>
  <si>
    <t>Stylo bille en polymères naturels, plastique recyclé…</t>
  </si>
  <si>
    <t>Un support de bureau pour PC portable</t>
  </si>
  <si>
    <t xml:space="preserve">Un article au choix destiné à une large diffusion sur un salon </t>
  </si>
  <si>
    <t>Tee-shirts blancs ou rouge modèle mixte col rond  100% coton 
190 gr/m² minimum offrant diverses combinaisons de personnalisation jusqu'à 4 faces (cœur, poitrine, dos, manche) Tailles : de S à XL</t>
  </si>
  <si>
    <t>Casquette en coton sergé brossé épais
Fermeture arrière réglable - Visière préformée - Couleur blanc ou rouge</t>
  </si>
  <si>
    <t>Brassard manche de sport pour téléphone portable</t>
  </si>
  <si>
    <r>
      <t>Sac de sport 100 % coton biologique
De préférence :</t>
    </r>
    <r>
      <rPr>
        <sz val="10"/>
        <color rgb="FFFF0000"/>
        <rFont val="Arial"/>
        <family val="2"/>
      </rPr>
      <t xml:space="preserve"> </t>
    </r>
    <r>
      <rPr>
        <sz val="10"/>
        <rFont val="Arial"/>
        <family val="2"/>
      </rPr>
      <t xml:space="preserve">Grammage de 340 gr </t>
    </r>
    <r>
      <rPr>
        <sz val="10"/>
        <color rgb="FFFF0000"/>
        <rFont val="Arial"/>
        <family val="2"/>
      </rPr>
      <t>-</t>
    </r>
    <r>
      <rPr>
        <sz val="10"/>
        <rFont val="Arial"/>
        <family val="2"/>
      </rPr>
      <t xml:space="preserve"> Contenance de 20 litres</t>
    </r>
  </si>
  <si>
    <t>Coupe vent unisexe avec capuche
Fermeture devant à glissière - Tailles : de S à XL</t>
  </si>
  <si>
    <t>Serviette de sport en microfibre - Couleur rouge</t>
  </si>
  <si>
    <t>Entre 100 et 200</t>
  </si>
  <si>
    <t>Entre 100 et 250</t>
  </si>
  <si>
    <t xml:space="preserve">Montant total de la prestation 1re année H.T. </t>
  </si>
  <si>
    <t xml:space="preserve">Pourcentage de remise accordé par le candidat </t>
  </si>
  <si>
    <t>Remise de fin d'année financière (cf article 7.3 du cahier des clauses administratives particulières)</t>
  </si>
  <si>
    <t xml:space="preserve">Pour un Chiffre d'Affaire annuel compris entre 150 000 € HT et 199 999 € HT </t>
  </si>
  <si>
    <t xml:space="preserve">Pour un Chiffre d'Affaire annuel compris entre 200 000 € HT et 249 999 € HT </t>
  </si>
  <si>
    <t xml:space="preserve">Pour un Chiffre d'Affaire annuel compris entre 250 000 € HT et 299 999 € HT </t>
  </si>
  <si>
    <t>Pour un Chiffre d'Affaire annuel  supérieur à 300 000 € HT</t>
  </si>
  <si>
    <t xml:space="preserve">
Annexe financière </t>
  </si>
  <si>
    <t>DPGF</t>
  </si>
  <si>
    <t>Annexe financière</t>
  </si>
  <si>
    <t>BPU</t>
  </si>
  <si>
    <t xml:space="preserve">Annexe financière </t>
  </si>
  <si>
    <r>
      <rPr>
        <u/>
        <sz val="11"/>
        <rFont val="Calibri"/>
        <family val="2"/>
      </rPr>
      <t xml:space="preserve">NOTICE </t>
    </r>
    <r>
      <rPr>
        <sz val="11"/>
        <rFont val="Calibri"/>
        <family val="2"/>
      </rPr>
      <t>: -Les candidats complètent l</t>
    </r>
    <r>
      <rPr>
        <b/>
        <sz val="11"/>
        <rFont val="Calibri"/>
        <family val="2"/>
      </rPr>
      <t xml:space="preserve">'ensemble des prix </t>
    </r>
    <r>
      <rPr>
        <sz val="11"/>
        <rFont val="Calibri"/>
        <family val="2"/>
      </rPr>
      <t xml:space="preserve">des onglets de l'annexe financière, </t>
    </r>
    <r>
      <rPr>
        <b/>
        <sz val="11"/>
        <rFont val="Calibri"/>
        <family val="2"/>
      </rPr>
      <t xml:space="preserve">sans modifier la structure </t>
    </r>
    <r>
      <rPr>
        <sz val="11"/>
        <rFont val="Calibri"/>
        <family val="2"/>
      </rPr>
      <t>de la grille ni les formules présentes dans les cellules, sauf si 
                  ces prix sont inclus par ailleurs (auquel cas, préciser) ou les prestations correspondantes sont fournies à titre gratuit. 
                  Toute prestation chiffrée à 0 € est considérée comme gratuite
                 -</t>
    </r>
    <r>
      <rPr>
        <b/>
        <sz val="11"/>
        <rFont val="Calibri"/>
        <family val="2"/>
      </rPr>
      <t>La colonne "Commentaire" ne doit pas être l'occasion d'ajouter des réserves aux prix partiqués ou bien d'ajouter des prix complémentaires</t>
    </r>
    <r>
      <rPr>
        <sz val="11"/>
        <rFont val="Calibri"/>
        <family val="2"/>
      </rPr>
      <t xml:space="preserve">
                 Cette colonne permet seulement au candidat d'expliciter la manière dont il a construit son prix et/ou les caractéristiques techniques de sa solution</t>
    </r>
  </si>
  <si>
    <t>Sous-critère 3.1 : Prix des prestations relatives au site en ligne, appréciés au regard d’une simulation  sur 4 ans</t>
  </si>
  <si>
    <t>DPGF + DQE pour le sous-critère 3.1 (4 ans)</t>
  </si>
  <si>
    <t>Montant total estimatif  (DPGF et DQE) du sous-critère 3.1 =</t>
  </si>
  <si>
    <t>DPGF + DQE pour le sous-critère 3.2 (4 ans)</t>
  </si>
  <si>
    <t>DQE total partie 2 onglet "Gestion du site en ligne"</t>
  </si>
  <si>
    <t>Plus de 100</t>
  </si>
  <si>
    <t>moins de 50</t>
  </si>
  <si>
    <t>Entre 1001 et 5000</t>
  </si>
  <si>
    <t>Montant total estimatif (DPGF +DQE) du sous-critère 3.2 =</t>
  </si>
  <si>
    <t>* La première année, l'abonnement ne commencera qu'après la vérification d'aptitude au bon fonctionnement, validée par la CDC, qui doit avoir lieu 1 mois après la notification de l'Accord-cadre (cf article 9 du CCAP)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</si>
</sst>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67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indexed="12"/>
      <name val="Arial"/>
      <family val="2"/>
    </font>
    <font>
      <sz val="10"/>
      <color rgb="FFFF0000"/>
      <name val="Arial"/>
      <family val="2"/>
    </font>
    <font>
      <sz val="11"/>
      <color rgb="FF0070C0"/>
      <name val="Tahoma"/>
      <family val="2"/>
    </font>
    <font>
      <b/>
      <sz val="11"/>
      <color rgb="FF0070C0"/>
      <name val="Tahoma"/>
      <family val="2"/>
    </font>
    <font>
      <sz val="10"/>
      <color rgb="FF0070C0"/>
      <name val="Tahoma"/>
      <family val="2"/>
    </font>
    <font>
      <i/>
      <sz val="10"/>
      <name val="Arial"/>
      <family val="2"/>
    </font>
    <font>
      <sz val="10"/>
      <name val="Tahoma"/>
      <family val="2"/>
    </font>
    <font>
      <sz val="10"/>
      <name val="Calibri"/>
      <family val="2"/>
    </font>
    <font>
      <b/>
      <i/>
      <sz val="14"/>
      <color rgb="FF0070C0"/>
      <name val="Calibri"/>
      <family val="2"/>
    </font>
    <font>
      <b/>
      <sz val="14"/>
      <name val="Calibri"/>
      <family val="2"/>
    </font>
    <font>
      <b/>
      <sz val="10"/>
      <name val="Calibri"/>
      <family val="2"/>
    </font>
    <font>
      <b/>
      <sz val="14"/>
      <color theme="1"/>
      <name val="Calibri"/>
      <family val="2"/>
    </font>
    <font>
      <b/>
      <sz val="13"/>
      <color theme="1"/>
      <name val="Calibri"/>
      <family val="2"/>
    </font>
    <font>
      <b/>
      <i/>
      <sz val="13"/>
      <color rgb="FFFF0000"/>
      <name val="Calibri"/>
      <family val="2"/>
    </font>
    <font>
      <sz val="14"/>
      <color theme="1"/>
      <name val="Calibri"/>
      <family val="2"/>
    </font>
    <font>
      <sz val="13"/>
      <color theme="1"/>
      <name val="Calibri"/>
      <family val="2"/>
    </font>
    <font>
      <i/>
      <sz val="13"/>
      <color rgb="FFFF0000"/>
      <name val="Calibri"/>
      <family val="2"/>
    </font>
    <font>
      <b/>
      <sz val="16"/>
      <color theme="1"/>
      <name val="Calibri"/>
      <family val="2"/>
    </font>
    <font>
      <sz val="11"/>
      <color theme="1"/>
      <name val="Calibri"/>
      <family val="2"/>
    </font>
    <font>
      <b/>
      <sz val="14"/>
      <color theme="0"/>
      <name val="Calibri"/>
      <family val="2"/>
    </font>
    <font>
      <b/>
      <sz val="28"/>
      <color theme="0" tint="-0.499984740745262"/>
      <name val="Calibri"/>
      <family val="2"/>
    </font>
    <font>
      <b/>
      <i/>
      <sz val="11"/>
      <name val="Arial"/>
      <family val="2"/>
    </font>
    <font>
      <i/>
      <sz val="11"/>
      <name val="Arial"/>
      <family val="2"/>
    </font>
    <font>
      <sz val="11"/>
      <name val="Calibri"/>
      <family val="2"/>
    </font>
    <font>
      <u/>
      <sz val="11"/>
      <name val="Calibri"/>
      <family val="2"/>
    </font>
    <font>
      <u/>
      <sz val="10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b/>
      <i/>
      <sz val="12"/>
      <color theme="0"/>
      <name val="Calibri"/>
      <family val="2"/>
    </font>
    <font>
      <i/>
      <sz val="10"/>
      <color rgb="FF0070C0"/>
      <name val="Arial"/>
      <family val="2"/>
    </font>
    <font>
      <sz val="10"/>
      <color theme="1"/>
      <name val="Arial"/>
      <family val="2"/>
    </font>
    <font>
      <b/>
      <sz val="11"/>
      <name val="Calibri"/>
      <family val="2"/>
    </font>
    <font>
      <sz val="10"/>
      <name val="Arial"/>
    </font>
    <font>
      <b/>
      <u/>
      <sz val="10"/>
      <name val="Arial"/>
      <family val="2"/>
    </font>
    <font>
      <u/>
      <sz val="11"/>
      <name val="Arial"/>
      <family val="2"/>
    </font>
    <font>
      <b/>
      <u/>
      <sz val="10"/>
      <color rgb="FFFF0000"/>
      <name val="Arial"/>
      <family val="2"/>
    </font>
    <font>
      <sz val="11"/>
      <name val="Symbol"/>
      <family val="1"/>
      <charset val="2"/>
    </font>
    <font>
      <b/>
      <sz val="12"/>
      <color theme="0"/>
      <name val="Calibri"/>
      <family val="2"/>
    </font>
    <font>
      <b/>
      <sz val="12"/>
      <name val="Calibri"/>
      <family val="2"/>
    </font>
    <font>
      <b/>
      <sz val="10"/>
      <color theme="0"/>
      <name val="Calibri"/>
      <family val="2"/>
    </font>
    <font>
      <sz val="11"/>
      <color rgb="FF0000FF"/>
      <name val="Calibri"/>
      <family val="2"/>
    </font>
    <font>
      <sz val="14"/>
      <name val="Calibri"/>
      <family val="2"/>
    </font>
    <font>
      <b/>
      <sz val="10"/>
      <color rgb="FFFF0000"/>
      <name val="Arial"/>
      <family val="2"/>
    </font>
    <font>
      <b/>
      <sz val="10"/>
      <color rgb="FF7030A0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527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6337778862885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theme="2"/>
      </bottom>
      <diagonal/>
    </border>
    <border>
      <left/>
      <right style="thin">
        <color indexed="64"/>
      </right>
      <top style="thin">
        <color indexed="64"/>
      </top>
      <bottom style="hair">
        <color theme="2"/>
      </bottom>
      <diagonal/>
    </border>
    <border>
      <left style="thin">
        <color indexed="64"/>
      </left>
      <right/>
      <top style="hair">
        <color theme="2"/>
      </top>
      <bottom style="hair">
        <color theme="2"/>
      </bottom>
      <diagonal/>
    </border>
    <border>
      <left/>
      <right style="thin">
        <color indexed="64"/>
      </right>
      <top style="hair">
        <color theme="2"/>
      </top>
      <bottom style="hair">
        <color theme="2"/>
      </bottom>
      <diagonal/>
    </border>
    <border>
      <left style="thin">
        <color indexed="64"/>
      </left>
      <right/>
      <top style="hair">
        <color theme="2"/>
      </top>
      <bottom style="thin">
        <color indexed="64"/>
      </bottom>
      <diagonal/>
    </border>
    <border>
      <left/>
      <right style="thin">
        <color indexed="64"/>
      </right>
      <top style="hair">
        <color theme="2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20" borderId="1" applyNumberFormat="0" applyAlignment="0" applyProtection="0"/>
    <xf numFmtId="0" fontId="6" fillId="0" borderId="2" applyNumberFormat="0" applyFill="0" applyAlignment="0" applyProtection="0"/>
    <xf numFmtId="0" fontId="1" fillId="21" borderId="3" applyNumberFormat="0" applyFont="0" applyAlignment="0" applyProtection="0"/>
    <xf numFmtId="0" fontId="7" fillId="7" borderId="1" applyNumberFormat="0" applyAlignment="0" applyProtection="0"/>
    <xf numFmtId="0" fontId="8" fillId="3" borderId="0" applyNumberFormat="0" applyBorder="0" applyAlignment="0" applyProtection="0"/>
    <xf numFmtId="0" fontId="9" fillId="22" borderId="0" applyNumberFormat="0" applyBorder="0" applyAlignment="0" applyProtection="0"/>
    <xf numFmtId="0" fontId="10" fillId="4" borderId="0" applyNumberFormat="0" applyBorder="0" applyAlignment="0" applyProtection="0"/>
    <xf numFmtId="0" fontId="11" fillId="20" borderId="4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23" borderId="9" applyNumberFormat="0" applyAlignment="0" applyProtection="0"/>
    <xf numFmtId="9" fontId="49" fillId="0" borderId="0" applyFont="0" applyFill="0" applyBorder="0" applyAlignment="0" applyProtection="0"/>
    <xf numFmtId="44" fontId="55" fillId="0" borderId="0" applyFont="0" applyFill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top"/>
    </xf>
    <xf numFmtId="0" fontId="19" fillId="0" borderId="0" xfId="0" applyFont="1" applyAlignment="1">
      <alignment vertical="top"/>
    </xf>
    <xf numFmtId="0" fontId="23" fillId="0" borderId="0" xfId="0" applyFont="1" applyAlignment="1">
      <alignment vertical="top"/>
    </xf>
    <xf numFmtId="0" fontId="24" fillId="0" borderId="0" xfId="0" applyFont="1" applyAlignment="1">
      <alignment vertical="top"/>
    </xf>
    <xf numFmtId="0" fontId="1" fillId="0" borderId="10" xfId="0" applyFont="1" applyBorder="1" applyAlignment="1">
      <alignment vertical="top" wrapText="1"/>
    </xf>
    <xf numFmtId="0" fontId="1" fillId="0" borderId="10" xfId="0" applyFont="1" applyBorder="1" applyAlignment="1">
      <alignment horizontal="center" vertical="center"/>
    </xf>
    <xf numFmtId="0" fontId="1" fillId="0" borderId="16" xfId="0" applyFont="1" applyBorder="1" applyAlignment="1">
      <alignment vertical="center"/>
    </xf>
    <xf numFmtId="0" fontId="22" fillId="0" borderId="10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21" fillId="0" borderId="10" xfId="0" applyFont="1" applyFill="1" applyBorder="1" applyAlignment="1">
      <alignment horizontal="left" vertical="center"/>
    </xf>
    <xf numFmtId="0" fontId="21" fillId="25" borderId="10" xfId="0" applyFont="1" applyFill="1" applyBorder="1" applyAlignment="1">
      <alignment horizontal="center" vertical="center" wrapText="1"/>
    </xf>
    <xf numFmtId="0" fontId="21" fillId="25" borderId="11" xfId="0" applyFont="1" applyFill="1" applyBorder="1" applyAlignment="1">
      <alignment horizontal="center" vertical="top" wrapText="1"/>
    </xf>
    <xf numFmtId="0" fontId="21" fillId="25" borderId="10" xfId="0" applyFont="1" applyFill="1" applyBorder="1" applyAlignment="1">
      <alignment horizontal="center" vertical="top" wrapText="1"/>
    </xf>
    <xf numFmtId="0" fontId="0" fillId="0" borderId="10" xfId="0" applyBorder="1" applyAlignment="1">
      <alignment vertical="center"/>
    </xf>
    <xf numFmtId="0" fontId="21" fillId="25" borderId="10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left" vertical="center" wrapText="1"/>
    </xf>
    <xf numFmtId="0" fontId="21" fillId="25" borderId="13" xfId="0" applyFont="1" applyFill="1" applyBorder="1" applyAlignment="1">
      <alignment horizontal="center" vertical="center" wrapText="1"/>
    </xf>
    <xf numFmtId="0" fontId="30" fillId="24" borderId="0" xfId="0" applyFont="1" applyFill="1" applyAlignment="1">
      <alignment vertical="center" wrapText="1"/>
    </xf>
    <xf numFmtId="0" fontId="32" fillId="24" borderId="0" xfId="0" applyFont="1" applyFill="1" applyAlignment="1">
      <alignment horizontal="right" vertical="center" wrapText="1"/>
    </xf>
    <xf numFmtId="0" fontId="33" fillId="24" borderId="0" xfId="0" applyFont="1" applyFill="1" applyAlignment="1">
      <alignment horizontal="left" vertical="center" wrapText="1"/>
    </xf>
    <xf numFmtId="0" fontId="34" fillId="24" borderId="0" xfId="0" applyFont="1" applyFill="1" applyAlignment="1">
      <alignment vertical="center" wrapText="1"/>
    </xf>
    <xf numFmtId="0" fontId="37" fillId="24" borderId="0" xfId="0" applyFont="1" applyFill="1" applyAlignment="1">
      <alignment vertical="center" wrapText="1"/>
    </xf>
    <xf numFmtId="0" fontId="30" fillId="24" borderId="0" xfId="0" applyFont="1" applyFill="1" applyAlignment="1">
      <alignment vertical="center"/>
    </xf>
    <xf numFmtId="0" fontId="40" fillId="24" borderId="0" xfId="0" applyFont="1" applyFill="1" applyAlignment="1">
      <alignment vertical="center" wrapText="1"/>
    </xf>
    <xf numFmtId="0" fontId="41" fillId="24" borderId="0" xfId="0" applyFont="1" applyFill="1" applyAlignment="1">
      <alignment vertical="center" wrapText="1"/>
    </xf>
    <xf numFmtId="0" fontId="37" fillId="24" borderId="19" xfId="0" applyFont="1" applyFill="1" applyBorder="1" applyAlignment="1">
      <alignment vertical="center" wrapText="1"/>
    </xf>
    <xf numFmtId="164" fontId="26" fillId="0" borderId="10" xfId="0" applyNumberFormat="1" applyFont="1" applyBorder="1" applyAlignment="1">
      <alignment horizontal="center" vertical="center" wrapText="1"/>
    </xf>
    <xf numFmtId="164" fontId="25" fillId="0" borderId="10" xfId="0" applyNumberFormat="1" applyFont="1" applyBorder="1" applyAlignment="1">
      <alignment horizontal="center" vertical="center" wrapText="1"/>
    </xf>
    <xf numFmtId="164" fontId="21" fillId="0" borderId="10" xfId="0" applyNumberFormat="1" applyFont="1" applyBorder="1" applyAlignment="1">
      <alignment horizontal="center" vertical="center" wrapText="1"/>
    </xf>
    <xf numFmtId="164" fontId="29" fillId="0" borderId="10" xfId="0" applyNumberFormat="1" applyFont="1" applyBorder="1" applyAlignment="1">
      <alignment horizontal="center" vertical="center"/>
    </xf>
    <xf numFmtId="0" fontId="35" fillId="24" borderId="0" xfId="0" applyFont="1" applyFill="1" applyAlignment="1">
      <alignment vertical="center" wrapText="1"/>
    </xf>
    <xf numFmtId="0" fontId="38" fillId="24" borderId="0" xfId="0" applyFont="1" applyFill="1" applyAlignment="1">
      <alignment vertical="center" wrapText="1"/>
    </xf>
    <xf numFmtId="0" fontId="41" fillId="24" borderId="19" xfId="0" applyFont="1" applyFill="1" applyBorder="1" applyAlignment="1">
      <alignment vertical="center" wrapText="1"/>
    </xf>
    <xf numFmtId="0" fontId="1" fillId="0" borderId="10" xfId="0" applyFont="1" applyBorder="1" applyAlignment="1">
      <alignment vertical="center"/>
    </xf>
    <xf numFmtId="0" fontId="1" fillId="0" borderId="10" xfId="0" applyFont="1" applyBorder="1" applyAlignment="1">
      <alignment vertical="center" wrapText="1"/>
    </xf>
    <xf numFmtId="164" fontId="22" fillId="0" borderId="10" xfId="0" applyNumberFormat="1" applyFont="1" applyBorder="1" applyAlignment="1">
      <alignment horizontal="center" vertical="center"/>
    </xf>
    <xf numFmtId="0" fontId="20" fillId="25" borderId="21" xfId="0" applyFont="1" applyFill="1" applyBorder="1" applyAlignment="1">
      <alignment horizontal="center" vertical="center" wrapText="1"/>
    </xf>
    <xf numFmtId="0" fontId="20" fillId="25" borderId="20" xfId="0" applyFont="1" applyFill="1" applyBorder="1" applyAlignment="1">
      <alignment horizontal="center" vertical="center" wrapText="1"/>
    </xf>
    <xf numFmtId="164" fontId="45" fillId="0" borderId="10" xfId="0" applyNumberFormat="1" applyFont="1" applyBorder="1" applyAlignment="1">
      <alignment horizontal="center" vertical="center"/>
    </xf>
    <xf numFmtId="0" fontId="44" fillId="25" borderId="11" xfId="0" applyFont="1" applyFill="1" applyBorder="1" applyAlignment="1">
      <alignment horizontal="center" vertical="center" wrapText="1"/>
    </xf>
    <xf numFmtId="0" fontId="44" fillId="25" borderId="10" xfId="0" applyFont="1" applyFill="1" applyBorder="1" applyAlignment="1">
      <alignment horizontal="center" vertical="center" wrapText="1"/>
    </xf>
    <xf numFmtId="0" fontId="0" fillId="0" borderId="0" xfId="0" applyNumberFormat="1"/>
    <xf numFmtId="0" fontId="22" fillId="0" borderId="10" xfId="0" applyFont="1" applyBorder="1" applyAlignment="1">
      <alignment horizontal="right" vertical="center"/>
    </xf>
    <xf numFmtId="0" fontId="40" fillId="24" borderId="19" xfId="0" applyFont="1" applyFill="1" applyBorder="1" applyAlignment="1">
      <alignment vertical="center" wrapText="1"/>
    </xf>
    <xf numFmtId="164" fontId="1" fillId="0" borderId="10" xfId="0" applyNumberFormat="1" applyFont="1" applyFill="1" applyBorder="1" applyAlignment="1">
      <alignment horizontal="center" vertical="center"/>
    </xf>
    <xf numFmtId="0" fontId="0" fillId="0" borderId="0" xfId="0" applyBorder="1"/>
    <xf numFmtId="164" fontId="1" fillId="0" borderId="0" xfId="0" applyNumberFormat="1" applyFont="1" applyFill="1" applyBorder="1" applyAlignment="1">
      <alignment horizontal="center" vertical="center"/>
    </xf>
    <xf numFmtId="0" fontId="21" fillId="25" borderId="10" xfId="0" applyFont="1" applyFill="1" applyBorder="1" applyAlignment="1">
      <alignment horizontal="center" vertical="center" wrapText="1"/>
    </xf>
    <xf numFmtId="0" fontId="56" fillId="0" borderId="0" xfId="0" applyFont="1"/>
    <xf numFmtId="0" fontId="0" fillId="0" borderId="10" xfId="0" applyBorder="1"/>
    <xf numFmtId="0" fontId="0" fillId="27" borderId="10" xfId="0" applyFill="1" applyBorder="1"/>
    <xf numFmtId="164" fontId="0" fillId="0" borderId="10" xfId="0" applyNumberFormat="1" applyBorder="1"/>
    <xf numFmtId="0" fontId="1" fillId="25" borderId="10" xfId="0" applyFont="1" applyFill="1" applyBorder="1" applyAlignment="1">
      <alignment vertical="center" wrapText="1"/>
    </xf>
    <xf numFmtId="0" fontId="20" fillId="0" borderId="10" xfId="0" applyFont="1" applyBorder="1" applyAlignment="1">
      <alignment vertical="center"/>
    </xf>
    <xf numFmtId="0" fontId="1" fillId="25" borderId="10" xfId="0" applyFont="1" applyFill="1" applyBorder="1" applyAlignment="1">
      <alignment wrapText="1"/>
    </xf>
    <xf numFmtId="0" fontId="57" fillId="0" borderId="0" xfId="0" applyFont="1" applyFill="1" applyBorder="1" applyAlignment="1">
      <alignment horizontal="left" vertical="center"/>
    </xf>
    <xf numFmtId="44" fontId="58" fillId="0" borderId="0" xfId="0" applyNumberFormat="1" applyFont="1"/>
    <xf numFmtId="164" fontId="58" fillId="0" borderId="0" xfId="0" applyNumberFormat="1" applyFont="1"/>
    <xf numFmtId="0" fontId="44" fillId="25" borderId="10" xfId="0" applyFont="1" applyFill="1" applyBorder="1" applyAlignment="1">
      <alignment vertical="center" wrapText="1"/>
    </xf>
    <xf numFmtId="0" fontId="21" fillId="25" borderId="1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164" fontId="22" fillId="0" borderId="0" xfId="0" applyNumberFormat="1" applyFont="1" applyBorder="1" applyAlignment="1">
      <alignment horizontal="center" vertical="center"/>
    </xf>
    <xf numFmtId="164" fontId="0" fillId="0" borderId="0" xfId="0" applyNumberFormat="1" applyBorder="1"/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0" fillId="27" borderId="10" xfId="0" applyFill="1" applyBorder="1" applyAlignment="1">
      <alignment horizontal="center" vertical="center"/>
    </xf>
    <xf numFmtId="0" fontId="1" fillId="0" borderId="10" xfId="0" applyFont="1" applyBorder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44" fontId="0" fillId="0" borderId="10" xfId="43" applyFont="1" applyBorder="1" applyAlignment="1">
      <alignment horizontal="center" vertical="center"/>
    </xf>
    <xf numFmtId="44" fontId="0" fillId="0" borderId="10" xfId="43" applyFont="1" applyBorder="1" applyAlignment="1">
      <alignment vertical="center"/>
    </xf>
    <xf numFmtId="44" fontId="0" fillId="0" borderId="10" xfId="0" applyNumberFormat="1" applyBorder="1"/>
    <xf numFmtId="0" fontId="20" fillId="0" borderId="10" xfId="0" applyFont="1" applyFill="1" applyBorder="1" applyAlignment="1">
      <alignment vertical="center"/>
    </xf>
    <xf numFmtId="0" fontId="0" fillId="0" borderId="10" xfId="0" applyFill="1" applyBorder="1"/>
    <xf numFmtId="0" fontId="0" fillId="25" borderId="10" xfId="0" applyFill="1" applyBorder="1"/>
    <xf numFmtId="0" fontId="1" fillId="0" borderId="10" xfId="0" applyFont="1" applyBorder="1" applyAlignment="1">
      <alignment vertical="distributed"/>
    </xf>
    <xf numFmtId="0" fontId="59" fillId="0" borderId="0" xfId="0" applyFont="1" applyAlignment="1">
      <alignment horizontal="left" vertical="center"/>
    </xf>
    <xf numFmtId="0" fontId="0" fillId="0" borderId="0" xfId="0" applyFill="1" applyBorder="1"/>
    <xf numFmtId="164" fontId="0" fillId="0" borderId="0" xfId="0" applyNumberFormat="1" applyFill="1" applyBorder="1"/>
    <xf numFmtId="0" fontId="22" fillId="0" borderId="0" xfId="0" applyFont="1" applyFill="1" applyBorder="1" applyAlignment="1">
      <alignment horizontal="right" vertical="center"/>
    </xf>
    <xf numFmtId="0" fontId="59" fillId="0" borderId="0" xfId="0" applyFont="1" applyAlignment="1">
      <alignment horizontal="left" vertical="center" indent="4"/>
    </xf>
    <xf numFmtId="0" fontId="46" fillId="0" borderId="0" xfId="0" applyFont="1"/>
    <xf numFmtId="0" fontId="1" fillId="25" borderId="10" xfId="0" applyFont="1" applyFill="1" applyBorder="1" applyAlignment="1">
      <alignment horizontal="center" vertical="center" wrapText="1"/>
    </xf>
    <xf numFmtId="0" fontId="21" fillId="25" borderId="10" xfId="0" applyFont="1" applyFill="1" applyBorder="1" applyAlignment="1">
      <alignment horizontal="center" vertical="center" wrapText="1"/>
    </xf>
    <xf numFmtId="0" fontId="36" fillId="24" borderId="0" xfId="0" applyFont="1" applyFill="1" applyAlignment="1">
      <alignment horizontal="center" vertical="center" wrapText="1"/>
    </xf>
    <xf numFmtId="0" fontId="39" fillId="24" borderId="0" xfId="0" applyFont="1" applyFill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/>
    </xf>
    <xf numFmtId="164" fontId="0" fillId="0" borderId="10" xfId="0" applyNumberFormat="1" applyBorder="1" applyAlignment="1">
      <alignment horizontal="center"/>
    </xf>
    <xf numFmtId="0" fontId="0" fillId="25" borderId="10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0" fontId="61" fillId="24" borderId="1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10" fontId="63" fillId="30" borderId="10" xfId="0" applyNumberFormat="1" applyFont="1" applyFill="1" applyBorder="1" applyAlignment="1">
      <alignment horizontal="center" vertical="center"/>
    </xf>
    <xf numFmtId="0" fontId="1" fillId="25" borderId="10" xfId="0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32" fillId="31" borderId="10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top"/>
    </xf>
    <xf numFmtId="0" fontId="32" fillId="31" borderId="10" xfId="0" applyFont="1" applyFill="1" applyBorder="1" applyAlignment="1">
      <alignment horizontal="center" vertical="center" wrapText="1"/>
    </xf>
    <xf numFmtId="164" fontId="65" fillId="0" borderId="0" xfId="0" applyNumberFormat="1" applyFont="1"/>
    <xf numFmtId="0" fontId="66" fillId="0" borderId="0" xfId="0" applyFont="1"/>
    <xf numFmtId="0" fontId="22" fillId="0" borderId="13" xfId="0" applyFont="1" applyBorder="1" applyAlignment="1">
      <alignment horizontal="right" vertical="center"/>
    </xf>
    <xf numFmtId="164" fontId="1" fillId="0" borderId="15" xfId="0" applyNumberFormat="1" applyFont="1" applyFill="1" applyBorder="1" applyAlignment="1">
      <alignment horizontal="center" vertical="center"/>
    </xf>
    <xf numFmtId="164" fontId="0" fillId="0" borderId="10" xfId="0" applyNumberFormat="1" applyFill="1" applyBorder="1" applyAlignment="1">
      <alignment horizontal="center" vertical="center"/>
    </xf>
    <xf numFmtId="164" fontId="58" fillId="0" borderId="0" xfId="0" applyNumberFormat="1" applyFont="1" applyBorder="1"/>
    <xf numFmtId="0" fontId="0" fillId="0" borderId="20" xfId="0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19" fillId="0" borderId="19" xfId="0" applyFont="1" applyBorder="1" applyAlignment="1">
      <alignment horizontal="center" vertical="top"/>
    </xf>
    <xf numFmtId="0" fontId="19" fillId="0" borderId="0" xfId="0" applyFont="1" applyBorder="1" applyAlignment="1">
      <alignment horizontal="center" vertical="top"/>
    </xf>
    <xf numFmtId="0" fontId="37" fillId="24" borderId="0" xfId="0" applyFont="1" applyFill="1" applyAlignment="1">
      <alignment horizontal="center" vertical="center" wrapText="1"/>
    </xf>
    <xf numFmtId="0" fontId="28" fillId="0" borderId="0" xfId="0" applyFont="1" applyFill="1" applyBorder="1" applyAlignment="1">
      <alignment horizontal="left" vertical="center" wrapText="1"/>
    </xf>
    <xf numFmtId="0" fontId="32" fillId="31" borderId="11" xfId="0" applyFont="1" applyFill="1" applyBorder="1" applyAlignment="1">
      <alignment horizontal="center" vertical="center"/>
    </xf>
    <xf numFmtId="0" fontId="64" fillId="31" borderId="12" xfId="0" applyFont="1" applyFill="1" applyBorder="1" applyAlignment="1">
      <alignment horizontal="center" vertical="center"/>
    </xf>
    <xf numFmtId="0" fontId="35" fillId="24" borderId="0" xfId="0" applyFont="1" applyFill="1" applyAlignment="1">
      <alignment horizontal="left" vertical="center" wrapText="1"/>
    </xf>
    <xf numFmtId="0" fontId="38" fillId="24" borderId="0" xfId="0" applyFont="1" applyFill="1" applyAlignment="1">
      <alignment horizontal="left" vertical="center" wrapText="1"/>
    </xf>
    <xf numFmtId="0" fontId="46" fillId="27" borderId="0" xfId="0" applyFont="1" applyFill="1" applyAlignment="1">
      <alignment horizontal="left" vertical="center" wrapText="1"/>
    </xf>
    <xf numFmtId="0" fontId="46" fillId="27" borderId="0" xfId="0" applyFont="1" applyFill="1" applyAlignment="1">
      <alignment horizontal="left" vertical="center"/>
    </xf>
    <xf numFmtId="4" fontId="25" fillId="0" borderId="10" xfId="0" applyNumberFormat="1" applyFont="1" applyBorder="1" applyAlignment="1">
      <alignment horizontal="center" vertical="center" wrapText="1"/>
    </xf>
    <xf numFmtId="3" fontId="27" fillId="0" borderId="13" xfId="0" applyNumberFormat="1" applyFont="1" applyFill="1" applyBorder="1" applyAlignment="1">
      <alignment horizontal="center" vertical="center" wrapText="1"/>
    </xf>
    <xf numFmtId="3" fontId="27" fillId="0" borderId="15" xfId="0" applyNumberFormat="1" applyFont="1" applyFill="1" applyBorder="1" applyAlignment="1">
      <alignment horizontal="center" vertical="center" wrapText="1"/>
    </xf>
    <xf numFmtId="0" fontId="43" fillId="24" borderId="0" xfId="0" applyFont="1" applyFill="1" applyAlignment="1">
      <alignment horizontal="right" vertical="top" wrapText="1"/>
    </xf>
    <xf numFmtId="11" fontId="31" fillId="24" borderId="0" xfId="0" applyNumberFormat="1" applyFont="1" applyFill="1" applyAlignment="1">
      <alignment horizontal="right" vertical="center" wrapText="1"/>
    </xf>
    <xf numFmtId="0" fontId="36" fillId="24" borderId="0" xfId="0" applyFont="1" applyFill="1" applyAlignment="1">
      <alignment horizontal="center" vertical="center" wrapText="1"/>
    </xf>
    <xf numFmtId="0" fontId="39" fillId="24" borderId="0" xfId="0" applyFont="1" applyFill="1" applyAlignment="1">
      <alignment horizontal="center" vertical="center" wrapText="1"/>
    </xf>
    <xf numFmtId="0" fontId="42" fillId="26" borderId="13" xfId="0" applyFont="1" applyFill="1" applyBorder="1" applyAlignment="1">
      <alignment horizontal="left" vertical="center" wrapText="1"/>
    </xf>
    <xf numFmtId="0" fontId="42" fillId="26" borderId="14" xfId="0" applyFont="1" applyFill="1" applyBorder="1" applyAlignment="1">
      <alignment horizontal="left" vertical="center" wrapText="1"/>
    </xf>
    <xf numFmtId="0" fontId="42" fillId="26" borderId="15" xfId="0" applyFont="1" applyFill="1" applyBorder="1" applyAlignment="1">
      <alignment horizontal="left" vertical="center" wrapText="1"/>
    </xf>
    <xf numFmtId="0" fontId="21" fillId="25" borderId="10" xfId="0" applyFont="1" applyFill="1" applyBorder="1" applyAlignment="1">
      <alignment horizontal="center" vertical="center" wrapText="1"/>
    </xf>
    <xf numFmtId="3" fontId="52" fillId="0" borderId="13" xfId="0" applyNumberFormat="1" applyFont="1" applyFill="1" applyBorder="1" applyAlignment="1">
      <alignment horizontal="left" vertical="center" wrapText="1"/>
    </xf>
    <xf numFmtId="3" fontId="22" fillId="0" borderId="15" xfId="0" applyNumberFormat="1" applyFont="1" applyFill="1" applyBorder="1" applyAlignment="1">
      <alignment horizontal="left" vertical="center" wrapText="1"/>
    </xf>
    <xf numFmtId="3" fontId="27" fillId="0" borderId="13" xfId="0" applyNumberFormat="1" applyFont="1" applyFill="1" applyBorder="1" applyAlignment="1">
      <alignment horizontal="left" vertical="center" wrapText="1"/>
    </xf>
    <xf numFmtId="3" fontId="27" fillId="0" borderId="15" xfId="0" applyNumberFormat="1" applyFont="1" applyFill="1" applyBorder="1" applyAlignment="1">
      <alignment horizontal="left" vertical="center" wrapText="1"/>
    </xf>
    <xf numFmtId="0" fontId="20" fillId="25" borderId="10" xfId="0" applyFont="1" applyFill="1" applyBorder="1" applyAlignment="1">
      <alignment horizontal="center" vertical="center" wrapText="1"/>
    </xf>
    <xf numFmtId="0" fontId="42" fillId="26" borderId="10" xfId="0" applyFont="1" applyFill="1" applyBorder="1" applyAlignment="1">
      <alignment horizontal="left" vertical="center" wrapText="1"/>
    </xf>
    <xf numFmtId="0" fontId="42" fillId="26" borderId="12" xfId="0" applyFont="1" applyFill="1" applyBorder="1" applyAlignment="1">
      <alignment horizontal="left" vertical="center" wrapText="1"/>
    </xf>
    <xf numFmtId="0" fontId="44" fillId="25" borderId="11" xfId="0" applyFont="1" applyFill="1" applyBorder="1" applyAlignment="1">
      <alignment horizontal="center" vertical="center" wrapText="1"/>
    </xf>
    <xf numFmtId="0" fontId="44" fillId="25" borderId="12" xfId="0" applyFont="1" applyFill="1" applyBorder="1" applyAlignment="1">
      <alignment horizontal="center" vertical="center" wrapText="1"/>
    </xf>
    <xf numFmtId="9" fontId="22" fillId="0" borderId="13" xfId="42" applyFont="1" applyBorder="1" applyAlignment="1">
      <alignment horizontal="center" vertical="center"/>
    </xf>
    <xf numFmtId="9" fontId="22" fillId="0" borderId="14" xfId="42" applyFont="1" applyBorder="1" applyAlignment="1">
      <alignment horizontal="center" vertical="center"/>
    </xf>
    <xf numFmtId="9" fontId="22" fillId="0" borderId="15" xfId="42" applyFont="1" applyBorder="1" applyAlignment="1">
      <alignment horizontal="center" vertical="center"/>
    </xf>
    <xf numFmtId="0" fontId="0" fillId="0" borderId="22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Border="1" applyAlignment="1">
      <alignment horizontal="center"/>
    </xf>
    <xf numFmtId="11" fontId="31" fillId="24" borderId="0" xfId="0" applyNumberFormat="1" applyFont="1" applyFill="1" applyAlignment="1">
      <alignment horizontal="right" vertical="center" wrapText="1" indent="1"/>
    </xf>
    <xf numFmtId="0" fontId="42" fillId="26" borderId="33" xfId="0" applyFont="1" applyFill="1" applyBorder="1" applyAlignment="1">
      <alignment horizontal="left" vertical="center" wrapText="1"/>
    </xf>
    <xf numFmtId="0" fontId="42" fillId="26" borderId="19" xfId="0" applyFont="1" applyFill="1" applyBorder="1" applyAlignment="1">
      <alignment horizontal="left" vertical="center" wrapText="1"/>
    </xf>
    <xf numFmtId="0" fontId="42" fillId="26" borderId="17" xfId="0" applyFont="1" applyFill="1" applyBorder="1" applyAlignment="1">
      <alignment horizontal="left" vertical="center" wrapText="1"/>
    </xf>
    <xf numFmtId="0" fontId="0" fillId="0" borderId="23" xfId="0" applyBorder="1" applyAlignment="1">
      <alignment horizontal="center"/>
    </xf>
    <xf numFmtId="0" fontId="22" fillId="0" borderId="10" xfId="0" applyFont="1" applyBorder="1" applyAlignment="1">
      <alignment horizontal="center" vertical="center"/>
    </xf>
    <xf numFmtId="0" fontId="21" fillId="25" borderId="18" xfId="0" applyFont="1" applyFill="1" applyBorder="1" applyAlignment="1">
      <alignment horizontal="left" vertical="center" wrapText="1"/>
    </xf>
    <xf numFmtId="0" fontId="21" fillId="25" borderId="17" xfId="0" applyFont="1" applyFill="1" applyBorder="1" applyAlignment="1">
      <alignment horizontal="left" vertical="center" wrapText="1"/>
    </xf>
    <xf numFmtId="0" fontId="21" fillId="25" borderId="13" xfId="0" applyFont="1" applyFill="1" applyBorder="1" applyAlignment="1">
      <alignment horizontal="center" vertical="center" wrapText="1"/>
    </xf>
    <xf numFmtId="0" fontId="21" fillId="25" borderId="15" xfId="0" applyFont="1" applyFill="1" applyBorder="1" applyAlignment="1">
      <alignment horizontal="center" vertical="center" wrapText="1"/>
    </xf>
    <xf numFmtId="0" fontId="51" fillId="26" borderId="13" xfId="0" applyFont="1" applyFill="1" applyBorder="1" applyAlignment="1">
      <alignment horizontal="center" vertical="center" wrapText="1"/>
    </xf>
    <xf numFmtId="0" fontId="51" fillId="26" borderId="15" xfId="0" applyFont="1" applyFill="1" applyBorder="1" applyAlignment="1">
      <alignment horizontal="center" vertical="center" wrapText="1"/>
    </xf>
    <xf numFmtId="0" fontId="62" fillId="29" borderId="27" xfId="0" applyFont="1" applyFill="1" applyBorder="1" applyAlignment="1">
      <alignment horizontal="left" vertical="center" wrapText="1"/>
    </xf>
    <xf numFmtId="0" fontId="62" fillId="29" borderId="28" xfId="0" applyFont="1" applyFill="1" applyBorder="1" applyAlignment="1">
      <alignment horizontal="left" vertical="center" wrapText="1"/>
    </xf>
    <xf numFmtId="0" fontId="62" fillId="29" borderId="29" xfId="0" applyFont="1" applyFill="1" applyBorder="1" applyAlignment="1">
      <alignment horizontal="left" vertical="center" wrapText="1"/>
    </xf>
    <xf numFmtId="0" fontId="62" fillId="29" borderId="30" xfId="0" applyFont="1" applyFill="1" applyBorder="1" applyAlignment="1">
      <alignment horizontal="left" vertical="center" wrapText="1"/>
    </xf>
    <xf numFmtId="0" fontId="62" fillId="29" borderId="31" xfId="0" applyFont="1" applyFill="1" applyBorder="1" applyAlignment="1">
      <alignment horizontal="left" vertical="center" wrapText="1"/>
    </xf>
    <xf numFmtId="0" fontId="62" fillId="29" borderId="32" xfId="0" applyFont="1" applyFill="1" applyBorder="1" applyAlignment="1">
      <alignment horizontal="left" vertical="center" wrapText="1"/>
    </xf>
    <xf numFmtId="0" fontId="1" fillId="25" borderId="10" xfId="0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0" fontId="1" fillId="25" borderId="13" xfId="0" applyFont="1" applyFill="1" applyBorder="1" applyAlignment="1">
      <alignment horizontal="center" vertical="center" wrapText="1"/>
    </xf>
    <xf numFmtId="0" fontId="1" fillId="25" borderId="15" xfId="0" applyFont="1" applyFill="1" applyBorder="1" applyAlignment="1">
      <alignment horizontal="center" vertical="center" wrapText="1"/>
    </xf>
    <xf numFmtId="0" fontId="51" fillId="26" borderId="12" xfId="0" applyFont="1" applyFill="1" applyBorder="1" applyAlignment="1">
      <alignment horizontal="center" vertical="center" wrapText="1"/>
    </xf>
    <xf numFmtId="0" fontId="60" fillId="26" borderId="12" xfId="0" applyFont="1" applyFill="1" applyBorder="1" applyAlignment="1">
      <alignment horizontal="center" vertical="center" wrapText="1"/>
    </xf>
    <xf numFmtId="0" fontId="51" fillId="26" borderId="10" xfId="0" applyFont="1" applyFill="1" applyBorder="1" applyAlignment="1">
      <alignment horizontal="center" vertical="center" wrapText="1"/>
    </xf>
    <xf numFmtId="0" fontId="32" fillId="31" borderId="34" xfId="0" applyFont="1" applyFill="1" applyBorder="1" applyAlignment="1">
      <alignment horizontal="center" vertical="center"/>
    </xf>
    <xf numFmtId="0" fontId="32" fillId="31" borderId="22" xfId="0" applyFont="1" applyFill="1" applyBorder="1" applyAlignment="1">
      <alignment horizontal="center" vertical="center"/>
    </xf>
    <xf numFmtId="0" fontId="32" fillId="31" borderId="18" xfId="0" applyFont="1" applyFill="1" applyBorder="1" applyAlignment="1">
      <alignment horizontal="center" vertical="center"/>
    </xf>
    <xf numFmtId="0" fontId="32" fillId="31" borderId="33" xfId="0" applyFont="1" applyFill="1" applyBorder="1" applyAlignment="1">
      <alignment horizontal="center" vertical="center"/>
    </xf>
    <xf numFmtId="0" fontId="32" fillId="31" borderId="19" xfId="0" applyFont="1" applyFill="1" applyBorder="1" applyAlignment="1">
      <alignment horizontal="center" vertical="center"/>
    </xf>
    <xf numFmtId="0" fontId="32" fillId="31" borderId="17" xfId="0" applyFont="1" applyFill="1" applyBorder="1" applyAlignment="1">
      <alignment horizontal="center" vertical="center"/>
    </xf>
    <xf numFmtId="0" fontId="56" fillId="28" borderId="24" xfId="0" applyFont="1" applyFill="1" applyBorder="1" applyAlignment="1">
      <alignment horizontal="center" vertical="center"/>
    </xf>
    <xf numFmtId="0" fontId="56" fillId="28" borderId="25" xfId="0" applyFont="1" applyFill="1" applyBorder="1" applyAlignment="1">
      <alignment horizontal="center" vertical="center"/>
    </xf>
    <xf numFmtId="0" fontId="56" fillId="28" borderId="26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right"/>
    </xf>
    <xf numFmtId="0" fontId="60" fillId="26" borderId="10" xfId="0" applyFont="1" applyFill="1" applyBorder="1" applyAlignment="1">
      <alignment horizontal="center" vertical="center" wrapText="1"/>
    </xf>
    <xf numFmtId="0" fontId="44" fillId="25" borderId="10" xfId="0" applyFont="1" applyFill="1" applyBorder="1" applyAlignment="1">
      <alignment horizontal="center" vertical="center" wrapText="1"/>
    </xf>
    <xf numFmtId="0" fontId="42" fillId="26" borderId="10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21" fillId="25" borderId="10" xfId="0" applyFont="1" applyFill="1" applyBorder="1" applyAlignment="1">
      <alignment horizontal="left" vertical="center" wrapText="1"/>
    </xf>
  </cellXfs>
  <cellStyles count="44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9" builtinId="20" customBuiltin="1"/>
    <cellStyle name="Insatisfaisant" xfId="30" builtinId="27" customBuiltin="1"/>
    <cellStyle name="Monétaire" xfId="43" builtinId="4"/>
    <cellStyle name="Neutre" xfId="31" builtinId="28" customBuiltin="1"/>
    <cellStyle name="Normal" xfId="0" builtinId="0"/>
    <cellStyle name="Note" xfId="28" builtinId="10" customBuiltin="1"/>
    <cellStyle name="Pourcentage" xfId="42" builtinId="5"/>
    <cellStyle name="Satisfaisant" xfId="32" builtinId="26" customBuiltin="1"/>
    <cellStyle name="Sortie" xfId="33" builtinId="21" customBuiltin="1"/>
    <cellStyle name="Texte explicatif" xfId="34" builtinId="53" customBuiltin="1"/>
    <cellStyle name="Titre" xfId="35" builtinId="15" customBuiltin="1"/>
    <cellStyle name="Titre 1" xfId="36" builtinId="16" customBuiltin="1"/>
    <cellStyle name="Titre 2" xfId="37" builtinId="17" customBuiltin="1"/>
    <cellStyle name="Titre 3" xfId="38" builtinId="18" customBuiltin="1"/>
    <cellStyle name="Titre 4" xfId="39" builtinId="19" customBuiltin="1"/>
    <cellStyle name="Total" xfId="40" builtinId="25" customBuiltin="1"/>
    <cellStyle name="Vérification" xfId="41" builtinId="23" customBuiltin="1"/>
  </cellStyles>
  <dxfs count="0"/>
  <tableStyles count="0" defaultTableStyle="TableStyleMedium2" defaultPivotStyle="PivotStyleLight16"/>
  <colors>
    <mruColors>
      <color rgb="FFBBE5C9"/>
      <color rgb="FF6600FF"/>
      <color rgb="FFEDB3E1"/>
      <color rgb="FFDAC6D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142875</xdr:rowOff>
    </xdr:from>
    <xdr:to>
      <xdr:col>0</xdr:col>
      <xdr:colOff>1452562</xdr:colOff>
      <xdr:row>1</xdr:row>
      <xdr:rowOff>369093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131F5C19-46A4-4C22-AB25-793DB225C409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5" y="142875"/>
          <a:ext cx="1271587" cy="12501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142875</xdr:rowOff>
    </xdr:from>
    <xdr:to>
      <xdr:col>0</xdr:col>
      <xdr:colOff>1368742</xdr:colOff>
      <xdr:row>1</xdr:row>
      <xdr:rowOff>226218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3EE4C4EB-303B-44B9-B8A6-097FD746CAA1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5" y="142875"/>
          <a:ext cx="1176337" cy="115490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47625</xdr:rowOff>
    </xdr:from>
    <xdr:to>
      <xdr:col>0</xdr:col>
      <xdr:colOff>1253172</xdr:colOff>
      <xdr:row>0</xdr:row>
      <xdr:rowOff>1216183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B3C3B45-16C9-4AB9-AEEB-2F179BC6CFAA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81125" y="47625"/>
          <a:ext cx="1176337" cy="11596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5"/>
  <sheetViews>
    <sheetView tabSelected="1" zoomScale="90" zoomScaleNormal="90" workbookViewId="0">
      <selection activeCell="G22" sqref="G22"/>
    </sheetView>
  </sheetViews>
  <sheetFormatPr baseColWidth="10" defaultColWidth="11.44140625" defaultRowHeight="13.2" x14ac:dyDescent="0.25"/>
  <cols>
    <col min="1" max="1" width="73.6640625" style="1" customWidth="1"/>
    <col min="2" max="2" width="28.33203125" style="1" customWidth="1"/>
    <col min="3" max="3" width="25.44140625" style="1" customWidth="1"/>
    <col min="4" max="4" width="23.33203125" style="1" customWidth="1"/>
    <col min="5" max="5" width="21.6640625" style="1" customWidth="1"/>
    <col min="6" max="6" width="10.6640625" style="1" customWidth="1"/>
    <col min="7" max="7" width="13.33203125" style="1" customWidth="1"/>
    <col min="8" max="8" width="18.6640625" style="1" customWidth="1"/>
    <col min="9" max="9" width="28.6640625" style="1" customWidth="1"/>
    <col min="10" max="10" width="51.5546875" style="1" customWidth="1"/>
    <col min="11" max="16384" width="11.44140625" style="1"/>
  </cols>
  <sheetData>
    <row r="1" spans="1:5" ht="80.25" customHeight="1" x14ac:dyDescent="0.25">
      <c r="A1" s="18"/>
      <c r="B1" s="123" t="s">
        <v>149</v>
      </c>
      <c r="C1" s="123"/>
      <c r="D1" s="123"/>
      <c r="E1" s="123"/>
    </row>
    <row r="2" spans="1:5" ht="30" customHeight="1" x14ac:dyDescent="0.25">
      <c r="A2" s="124" t="s">
        <v>118</v>
      </c>
      <c r="B2" s="124"/>
      <c r="C2" s="124"/>
      <c r="D2" s="124"/>
      <c r="E2" s="124"/>
    </row>
    <row r="3" spans="1:5" ht="11.25" customHeight="1" x14ac:dyDescent="0.25">
      <c r="A3" s="19"/>
      <c r="B3" s="19"/>
      <c r="C3" s="19"/>
      <c r="D3" s="19"/>
      <c r="E3" s="19"/>
    </row>
    <row r="4" spans="1:5" ht="30" customHeight="1" x14ac:dyDescent="0.25">
      <c r="A4" s="20"/>
      <c r="B4" s="116" t="s">
        <v>25</v>
      </c>
      <c r="C4" s="116"/>
      <c r="D4" s="125" t="s">
        <v>26</v>
      </c>
      <c r="E4" s="125"/>
    </row>
    <row r="5" spans="1:5" ht="30" customHeight="1" x14ac:dyDescent="0.25">
      <c r="A5" s="20"/>
      <c r="B5" s="117" t="s">
        <v>27</v>
      </c>
      <c r="C5" s="117"/>
      <c r="D5" s="126" t="s">
        <v>28</v>
      </c>
      <c r="E5" s="126"/>
    </row>
    <row r="6" spans="1:5" ht="30" customHeight="1" x14ac:dyDescent="0.25">
      <c r="A6" s="20"/>
      <c r="B6" s="117" t="s">
        <v>29</v>
      </c>
      <c r="C6" s="117"/>
      <c r="D6" s="126" t="s">
        <v>26</v>
      </c>
      <c r="E6" s="126"/>
    </row>
    <row r="7" spans="1:5" ht="30" customHeight="1" x14ac:dyDescent="0.25">
      <c r="A7" s="20"/>
      <c r="B7" s="117" t="s">
        <v>30</v>
      </c>
      <c r="C7" s="117"/>
      <c r="D7" s="126" t="s">
        <v>31</v>
      </c>
      <c r="E7" s="126"/>
    </row>
    <row r="8" spans="1:5" ht="9.75" customHeight="1" x14ac:dyDescent="0.25">
      <c r="A8" s="23"/>
      <c r="B8" s="44"/>
      <c r="C8" s="33"/>
      <c r="D8" s="26"/>
      <c r="E8" s="26"/>
    </row>
    <row r="9" spans="1:5" ht="21" x14ac:dyDescent="0.25">
      <c r="A9" s="23"/>
      <c r="B9" s="24"/>
      <c r="C9" s="25"/>
      <c r="D9" s="22"/>
      <c r="E9" s="22"/>
    </row>
    <row r="10" spans="1:5" ht="105" customHeight="1" x14ac:dyDescent="0.25">
      <c r="A10" s="118" t="s">
        <v>154</v>
      </c>
      <c r="B10" s="119"/>
      <c r="C10" s="119"/>
      <c r="D10" s="119"/>
      <c r="E10" s="119"/>
    </row>
    <row r="11" spans="1:5" ht="14.25" customHeight="1" x14ac:dyDescent="0.25">
      <c r="A11" s="23"/>
      <c r="B11" s="24"/>
      <c r="C11" s="25"/>
      <c r="D11" s="22"/>
      <c r="E11" s="112"/>
    </row>
    <row r="12" spans="1:5" ht="14.25" customHeight="1" x14ac:dyDescent="0.25">
      <c r="A12" s="114" t="s">
        <v>150</v>
      </c>
      <c r="B12" s="24"/>
      <c r="C12" s="25"/>
      <c r="D12" s="22"/>
      <c r="E12" s="112"/>
    </row>
    <row r="13" spans="1:5" ht="24.75" customHeight="1" x14ac:dyDescent="0.25">
      <c r="A13" s="115"/>
      <c r="B13" s="24"/>
      <c r="C13" s="25"/>
      <c r="D13" s="22"/>
      <c r="E13" s="112"/>
    </row>
    <row r="14" spans="1:5" ht="30" customHeight="1" x14ac:dyDescent="0.25">
      <c r="A14" s="127" t="s">
        <v>32</v>
      </c>
      <c r="B14" s="128"/>
      <c r="C14" s="128"/>
      <c r="D14" s="129"/>
      <c r="E14" s="112"/>
    </row>
    <row r="15" spans="1:5" ht="30" customHeight="1" x14ac:dyDescent="0.25">
      <c r="A15" s="11" t="s">
        <v>0</v>
      </c>
      <c r="B15" s="11" t="s">
        <v>34</v>
      </c>
      <c r="C15" s="130" t="s">
        <v>1</v>
      </c>
      <c r="D15" s="130"/>
      <c r="E15" s="112"/>
    </row>
    <row r="16" spans="1:5" ht="36.75" customHeight="1" x14ac:dyDescent="0.25">
      <c r="A16" s="8" t="s">
        <v>2</v>
      </c>
      <c r="B16" s="27">
        <v>0</v>
      </c>
      <c r="C16" s="131" t="s">
        <v>67</v>
      </c>
      <c r="D16" s="132"/>
      <c r="E16" s="112"/>
    </row>
    <row r="17" spans="1:5" ht="48" customHeight="1" x14ac:dyDescent="0.25">
      <c r="A17" s="8" t="s">
        <v>66</v>
      </c>
      <c r="B17" s="28">
        <v>0</v>
      </c>
      <c r="C17" s="133"/>
      <c r="D17" s="134"/>
      <c r="E17" s="112"/>
    </row>
    <row r="18" spans="1:5" ht="51" customHeight="1" x14ac:dyDescent="0.25">
      <c r="A18" s="8" t="s">
        <v>65</v>
      </c>
      <c r="B18" s="28">
        <v>0</v>
      </c>
      <c r="C18" s="121"/>
      <c r="D18" s="122"/>
      <c r="E18" s="112"/>
    </row>
    <row r="19" spans="1:5" ht="30" customHeight="1" x14ac:dyDescent="0.25">
      <c r="A19" s="10" t="s">
        <v>142</v>
      </c>
      <c r="B19" s="29">
        <f>B16+B17</f>
        <v>0</v>
      </c>
      <c r="C19" s="108"/>
      <c r="D19" s="109"/>
      <c r="E19" s="109"/>
    </row>
    <row r="20" spans="1:5" ht="30" customHeight="1" x14ac:dyDescent="0.25">
      <c r="A20" s="10" t="s">
        <v>120</v>
      </c>
      <c r="B20" s="29">
        <f>B19+(3*B18)</f>
        <v>0</v>
      </c>
      <c r="C20" s="108"/>
      <c r="D20" s="109"/>
      <c r="E20" s="109"/>
    </row>
    <row r="21" spans="1:5" ht="39" customHeight="1" x14ac:dyDescent="0.25">
      <c r="A21" s="113" t="s">
        <v>164</v>
      </c>
      <c r="B21" s="113"/>
      <c r="C21" s="113"/>
      <c r="D21" s="113"/>
      <c r="E21" s="113"/>
    </row>
    <row r="22" spans="1:5" ht="38.25" customHeight="1" x14ac:dyDescent="0.25">
      <c r="A22" s="110"/>
      <c r="B22" s="111"/>
      <c r="C22" s="111"/>
      <c r="D22" s="111"/>
      <c r="E22" s="111"/>
    </row>
    <row r="23" spans="1:5" ht="38.25" customHeight="1" x14ac:dyDescent="0.25">
      <c r="A23" s="101" t="s">
        <v>152</v>
      </c>
      <c r="B23" s="100"/>
      <c r="C23" s="100"/>
      <c r="D23" s="100"/>
      <c r="E23" s="100"/>
    </row>
    <row r="24" spans="1:5" ht="30" customHeight="1" x14ac:dyDescent="0.25">
      <c r="A24" s="136" t="s">
        <v>38</v>
      </c>
      <c r="B24" s="137"/>
      <c r="C24" s="137"/>
      <c r="D24" s="137"/>
      <c r="E24" s="137"/>
    </row>
    <row r="25" spans="1:5" ht="30" customHeight="1" x14ac:dyDescent="0.25">
      <c r="A25" s="37" t="s">
        <v>11</v>
      </c>
      <c r="B25" s="38" t="s">
        <v>37</v>
      </c>
      <c r="C25" s="38" t="s">
        <v>53</v>
      </c>
      <c r="D25" s="135" t="s">
        <v>33</v>
      </c>
      <c r="E25" s="135"/>
    </row>
    <row r="26" spans="1:5" ht="30" customHeight="1" x14ac:dyDescent="0.25">
      <c r="A26" s="9" t="s">
        <v>62</v>
      </c>
      <c r="B26" s="30">
        <v>0</v>
      </c>
      <c r="C26" s="30">
        <v>0</v>
      </c>
      <c r="D26" s="120"/>
      <c r="E26" s="120"/>
    </row>
    <row r="27" spans="1:5" ht="30" customHeight="1" x14ac:dyDescent="0.25">
      <c r="A27" s="9" t="s">
        <v>13</v>
      </c>
      <c r="B27" s="30">
        <v>0</v>
      </c>
      <c r="C27" s="30">
        <v>0</v>
      </c>
      <c r="D27" s="120"/>
      <c r="E27" s="120"/>
    </row>
    <row r="28" spans="1:5" ht="13.8" x14ac:dyDescent="0.25">
      <c r="A28" s="3"/>
    </row>
    <row r="29" spans="1:5" ht="18" customHeight="1" x14ac:dyDescent="0.25">
      <c r="A29" s="3"/>
    </row>
    <row r="30" spans="1:5" ht="21" customHeight="1" x14ac:dyDescent="0.25">
      <c r="A30" s="2"/>
    </row>
    <row r="35" spans="4:4" x14ac:dyDescent="0.25">
      <c r="D35" s="4"/>
    </row>
  </sheetData>
  <mergeCells count="25">
    <mergeCell ref="D26:E26"/>
    <mergeCell ref="D27:E27"/>
    <mergeCell ref="C18:D18"/>
    <mergeCell ref="B1:E1"/>
    <mergeCell ref="A2:E2"/>
    <mergeCell ref="D4:E4"/>
    <mergeCell ref="D5:E5"/>
    <mergeCell ref="D6:E6"/>
    <mergeCell ref="D7:E7"/>
    <mergeCell ref="A14:D14"/>
    <mergeCell ref="C15:D15"/>
    <mergeCell ref="C16:D16"/>
    <mergeCell ref="C17:D17"/>
    <mergeCell ref="D25:E25"/>
    <mergeCell ref="A24:E24"/>
    <mergeCell ref="B4:C4"/>
    <mergeCell ref="B5:C5"/>
    <mergeCell ref="B6:C6"/>
    <mergeCell ref="B7:C7"/>
    <mergeCell ref="A10:E10"/>
    <mergeCell ref="C19:E20"/>
    <mergeCell ref="A22:E22"/>
    <mergeCell ref="E11:E18"/>
    <mergeCell ref="A21:E21"/>
    <mergeCell ref="A12:A13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53" orientation="landscape" r:id="rId1"/>
  <headerFooter alignWithMargins="0">
    <oddFooter>&amp;L&amp;1#&amp;"Calibri"&amp;10&amp;KA80000Interne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26B96-BE6C-4BBB-A731-E12C896BD366}">
  <sheetPr>
    <pageSetUpPr fitToPage="1"/>
  </sheetPr>
  <dimension ref="A1:F36"/>
  <sheetViews>
    <sheetView zoomScaleNormal="100" workbookViewId="0">
      <selection activeCell="C35" sqref="C35"/>
    </sheetView>
  </sheetViews>
  <sheetFormatPr baseColWidth="10" defaultRowHeight="13.2" x14ac:dyDescent="0.25"/>
  <cols>
    <col min="1" max="1" width="62.33203125" customWidth="1"/>
    <col min="2" max="5" width="33.6640625" customWidth="1"/>
    <col min="6" max="6" width="36" customWidth="1"/>
    <col min="7" max="8" width="28.6640625" customWidth="1"/>
  </cols>
  <sheetData>
    <row r="1" spans="1:6" ht="84.75" customHeight="1" x14ac:dyDescent="0.25">
      <c r="A1" s="18"/>
      <c r="B1" s="123" t="s">
        <v>151</v>
      </c>
      <c r="C1" s="123"/>
      <c r="D1" s="123"/>
      <c r="E1" s="123"/>
      <c r="F1" s="123"/>
    </row>
    <row r="2" spans="1:6" ht="25.2" customHeight="1" x14ac:dyDescent="0.25">
      <c r="A2" s="146" t="str">
        <f>'Gestion du site en ligne'!A2</f>
        <v>Accord-cadre n°20255086</v>
      </c>
      <c r="B2" s="146"/>
      <c r="C2" s="146"/>
      <c r="D2" s="146"/>
      <c r="E2" s="146"/>
      <c r="F2" s="146"/>
    </row>
    <row r="3" spans="1:6" ht="18" customHeight="1" x14ac:dyDescent="0.25">
      <c r="A3" s="19"/>
      <c r="B3" s="19"/>
      <c r="C3" s="19"/>
      <c r="D3" s="19"/>
      <c r="E3" s="19"/>
      <c r="F3" s="19"/>
    </row>
    <row r="4" spans="1:6" ht="25.2" customHeight="1" x14ac:dyDescent="0.25">
      <c r="A4" s="20"/>
      <c r="B4" s="21"/>
      <c r="C4" s="31" t="s">
        <v>25</v>
      </c>
      <c r="D4" s="31"/>
      <c r="E4" s="125" t="s">
        <v>26</v>
      </c>
      <c r="F4" s="125"/>
    </row>
    <row r="5" spans="1:6" ht="25.2" customHeight="1" x14ac:dyDescent="0.25">
      <c r="A5" s="20"/>
      <c r="B5" s="22"/>
      <c r="C5" s="32" t="s">
        <v>27</v>
      </c>
      <c r="D5" s="32"/>
      <c r="E5" s="126" t="s">
        <v>28</v>
      </c>
      <c r="F5" s="126"/>
    </row>
    <row r="6" spans="1:6" ht="25.2" customHeight="1" x14ac:dyDescent="0.25">
      <c r="A6" s="20"/>
      <c r="B6" s="22"/>
      <c r="C6" s="32" t="s">
        <v>29</v>
      </c>
      <c r="D6" s="32"/>
      <c r="E6" s="126" t="s">
        <v>26</v>
      </c>
      <c r="F6" s="126"/>
    </row>
    <row r="7" spans="1:6" ht="25.2" customHeight="1" x14ac:dyDescent="0.25">
      <c r="A7" s="20"/>
      <c r="B7" s="22"/>
      <c r="C7" s="32" t="s">
        <v>30</v>
      </c>
      <c r="D7" s="32"/>
      <c r="E7" s="126" t="s">
        <v>31</v>
      </c>
      <c r="F7" s="126"/>
    </row>
    <row r="8" spans="1:6" ht="25.2" customHeight="1" x14ac:dyDescent="0.25">
      <c r="A8" s="23"/>
      <c r="B8" s="24"/>
      <c r="C8" s="33"/>
      <c r="D8" s="26"/>
      <c r="E8" s="26"/>
      <c r="F8" s="26"/>
    </row>
    <row r="9" spans="1:6" ht="25.2" customHeight="1" x14ac:dyDescent="0.25">
      <c r="A9" s="144"/>
      <c r="B9" s="145"/>
      <c r="C9" s="145"/>
      <c r="D9" s="145"/>
      <c r="E9" s="145"/>
      <c r="F9" s="145"/>
    </row>
    <row r="10" spans="1:6" ht="43.5" customHeight="1" x14ac:dyDescent="0.25">
      <c r="A10" s="99" t="s">
        <v>152</v>
      </c>
      <c r="B10" s="95"/>
      <c r="C10" s="95"/>
      <c r="D10" s="95"/>
      <c r="E10" s="95"/>
      <c r="F10" s="95"/>
    </row>
    <row r="11" spans="1:6" ht="30" customHeight="1" x14ac:dyDescent="0.25">
      <c r="A11" s="147" t="s">
        <v>68</v>
      </c>
      <c r="B11" s="148"/>
      <c r="C11" s="148"/>
      <c r="D11" s="148"/>
      <c r="E11" s="148"/>
      <c r="F11" s="149"/>
    </row>
    <row r="12" spans="1:6" ht="37.5" customHeight="1" x14ac:dyDescent="0.25">
      <c r="A12" s="15" t="s">
        <v>5</v>
      </c>
      <c r="B12" s="15" t="s">
        <v>24</v>
      </c>
      <c r="C12" s="17" t="s">
        <v>6</v>
      </c>
      <c r="D12" s="17" t="s">
        <v>36</v>
      </c>
      <c r="E12" s="17" t="s">
        <v>35</v>
      </c>
      <c r="F12" s="41" t="s">
        <v>33</v>
      </c>
    </row>
    <row r="13" spans="1:6" ht="40.200000000000003" customHeight="1" x14ac:dyDescent="0.25">
      <c r="A13" s="7" t="s">
        <v>46</v>
      </c>
      <c r="B13" s="5" t="s">
        <v>15</v>
      </c>
      <c r="C13" s="6" t="s">
        <v>7</v>
      </c>
      <c r="D13" s="36">
        <v>0</v>
      </c>
      <c r="E13" s="36">
        <v>0</v>
      </c>
      <c r="F13" s="14"/>
    </row>
    <row r="14" spans="1:6" ht="40.200000000000003" customHeight="1" x14ac:dyDescent="0.25">
      <c r="A14" s="7" t="s">
        <v>3</v>
      </c>
      <c r="B14" s="5" t="s">
        <v>16</v>
      </c>
      <c r="C14" s="6" t="s">
        <v>8</v>
      </c>
      <c r="D14" s="36">
        <v>0</v>
      </c>
      <c r="E14" s="36">
        <v>0</v>
      </c>
      <c r="F14" s="14"/>
    </row>
    <row r="15" spans="1:6" ht="40.200000000000003" customHeight="1" x14ac:dyDescent="0.25">
      <c r="A15" s="7" t="s">
        <v>20</v>
      </c>
      <c r="B15" s="5" t="s">
        <v>17</v>
      </c>
      <c r="C15" s="6" t="s">
        <v>9</v>
      </c>
      <c r="D15" s="36">
        <v>0</v>
      </c>
      <c r="E15" s="36">
        <v>0</v>
      </c>
      <c r="F15" s="14"/>
    </row>
    <row r="16" spans="1:6" ht="40.200000000000003" customHeight="1" x14ac:dyDescent="0.25">
      <c r="A16" s="7" t="s">
        <v>21</v>
      </c>
      <c r="B16" s="5" t="s">
        <v>17</v>
      </c>
      <c r="C16" s="6" t="s">
        <v>10</v>
      </c>
      <c r="D16" s="36">
        <v>0</v>
      </c>
      <c r="E16" s="36">
        <v>0</v>
      </c>
      <c r="F16" s="14"/>
    </row>
    <row r="17" spans="1:6" ht="40.200000000000003" customHeight="1" x14ac:dyDescent="0.25">
      <c r="A17" s="7" t="s">
        <v>22</v>
      </c>
      <c r="B17" s="5" t="s">
        <v>17</v>
      </c>
      <c r="C17" s="6" t="s">
        <v>10</v>
      </c>
      <c r="D17" s="36">
        <v>0</v>
      </c>
      <c r="E17" s="36">
        <v>0</v>
      </c>
      <c r="F17" s="14"/>
    </row>
    <row r="18" spans="1:6" ht="40.200000000000003" customHeight="1" x14ac:dyDescent="0.25">
      <c r="A18" s="7" t="s">
        <v>4</v>
      </c>
      <c r="B18" s="5" t="s">
        <v>18</v>
      </c>
      <c r="C18" s="6" t="s">
        <v>7</v>
      </c>
      <c r="D18" s="36">
        <v>0</v>
      </c>
      <c r="E18" s="36">
        <v>0</v>
      </c>
      <c r="F18" s="14"/>
    </row>
    <row r="19" spans="1:6" ht="40.200000000000003" customHeight="1" x14ac:dyDescent="0.25">
      <c r="A19" s="34" t="s">
        <v>12</v>
      </c>
      <c r="B19" s="35" t="s">
        <v>19</v>
      </c>
      <c r="C19" s="6" t="s">
        <v>8</v>
      </c>
      <c r="D19" s="36">
        <v>0</v>
      </c>
      <c r="E19" s="36">
        <v>0</v>
      </c>
      <c r="F19" s="14"/>
    </row>
    <row r="20" spans="1:6" ht="24" customHeight="1" x14ac:dyDescent="0.25">
      <c r="A20" s="150"/>
      <c r="B20" s="150"/>
      <c r="C20" s="150"/>
      <c r="D20" s="150"/>
      <c r="E20" s="150"/>
      <c r="F20" s="150"/>
    </row>
    <row r="21" spans="1:6" ht="30" customHeight="1" x14ac:dyDescent="0.25">
      <c r="A21" s="137" t="s">
        <v>40</v>
      </c>
      <c r="B21" s="137"/>
      <c r="C21" s="137"/>
      <c r="D21" s="137"/>
      <c r="E21" s="145"/>
      <c r="F21" s="145"/>
    </row>
    <row r="22" spans="1:6" ht="28.5" customHeight="1" x14ac:dyDescent="0.25">
      <c r="A22" s="152" t="s">
        <v>0</v>
      </c>
      <c r="B22" s="154" t="s">
        <v>59</v>
      </c>
      <c r="C22" s="155"/>
      <c r="D22" s="138" t="s">
        <v>23</v>
      </c>
      <c r="E22" s="145"/>
      <c r="F22" s="145"/>
    </row>
    <row r="23" spans="1:6" ht="41.4" x14ac:dyDescent="0.25">
      <c r="A23" s="153"/>
      <c r="B23" s="12" t="s">
        <v>61</v>
      </c>
      <c r="C23" s="13" t="s">
        <v>60</v>
      </c>
      <c r="D23" s="139"/>
      <c r="E23" s="145"/>
      <c r="F23" s="145"/>
    </row>
    <row r="24" spans="1:6" ht="29.25" customHeight="1" x14ac:dyDescent="0.25">
      <c r="A24" s="8" t="s">
        <v>39</v>
      </c>
      <c r="B24" s="36">
        <v>0</v>
      </c>
      <c r="C24" s="36">
        <v>0</v>
      </c>
      <c r="D24" s="39"/>
      <c r="E24" s="145"/>
      <c r="F24" s="145"/>
    </row>
    <row r="25" spans="1:6" ht="30" customHeight="1" x14ac:dyDescent="0.25">
      <c r="A25" s="8" t="s">
        <v>47</v>
      </c>
      <c r="B25" s="151" t="s">
        <v>45</v>
      </c>
      <c r="C25" s="151"/>
      <c r="D25" s="151"/>
      <c r="E25" s="145"/>
      <c r="F25" s="145"/>
    </row>
    <row r="26" spans="1:6" ht="35.25" customHeight="1" x14ac:dyDescent="0.25">
      <c r="A26" s="8" t="s">
        <v>58</v>
      </c>
      <c r="B26" s="140"/>
      <c r="C26" s="141"/>
      <c r="D26" s="142"/>
      <c r="E26" s="145"/>
      <c r="F26" s="145"/>
    </row>
    <row r="27" spans="1:6" x14ac:dyDescent="0.25">
      <c r="A27" s="143"/>
      <c r="B27" s="143"/>
      <c r="C27" s="143"/>
      <c r="D27" s="143"/>
      <c r="E27" s="145"/>
      <c r="F27" s="145"/>
    </row>
    <row r="28" spans="1:6" ht="30.75" customHeight="1" x14ac:dyDescent="0.25">
      <c r="A28" s="144"/>
      <c r="B28" s="145"/>
      <c r="C28" s="145"/>
      <c r="D28" s="145"/>
      <c r="E28" s="145"/>
      <c r="F28" s="145"/>
    </row>
    <row r="29" spans="1:6" ht="37.5" customHeight="1" x14ac:dyDescent="0.25">
      <c r="A29" s="99" t="s">
        <v>150</v>
      </c>
      <c r="B29" s="95"/>
      <c r="C29" s="95"/>
      <c r="D29" s="95"/>
      <c r="E29" s="145"/>
      <c r="F29" s="145"/>
    </row>
    <row r="30" spans="1:6" ht="30" customHeight="1" x14ac:dyDescent="0.25">
      <c r="A30" s="136" t="s">
        <v>44</v>
      </c>
      <c r="B30" s="137"/>
      <c r="C30" s="137"/>
      <c r="D30" s="137"/>
      <c r="E30" s="145"/>
      <c r="F30" s="145"/>
    </row>
    <row r="31" spans="1:6" ht="30" customHeight="1" x14ac:dyDescent="0.25">
      <c r="A31" s="16" t="s">
        <v>0</v>
      </c>
      <c r="B31" s="15" t="s">
        <v>41</v>
      </c>
      <c r="C31" s="15" t="s">
        <v>42</v>
      </c>
      <c r="D31" s="40" t="s">
        <v>33</v>
      </c>
      <c r="E31" s="145"/>
      <c r="F31" s="145"/>
    </row>
    <row r="32" spans="1:6" ht="30" customHeight="1" x14ac:dyDescent="0.25">
      <c r="A32" s="8" t="s">
        <v>43</v>
      </c>
      <c r="B32" s="36">
        <v>0</v>
      </c>
      <c r="C32" s="36">
        <v>0</v>
      </c>
      <c r="D32" s="39"/>
      <c r="E32" s="145"/>
      <c r="F32" s="145"/>
    </row>
    <row r="36" spans="1:1" x14ac:dyDescent="0.25">
      <c r="A36" s="42"/>
    </row>
  </sheetData>
  <mergeCells count="18">
    <mergeCell ref="A22:A23"/>
    <mergeCell ref="B22:C22"/>
    <mergeCell ref="D22:D23"/>
    <mergeCell ref="B26:D26"/>
    <mergeCell ref="A27:D28"/>
    <mergeCell ref="B1:F1"/>
    <mergeCell ref="A2:F2"/>
    <mergeCell ref="A9:F9"/>
    <mergeCell ref="A21:D21"/>
    <mergeCell ref="A11:F11"/>
    <mergeCell ref="E4:F4"/>
    <mergeCell ref="E5:F5"/>
    <mergeCell ref="E6:F6"/>
    <mergeCell ref="E7:F7"/>
    <mergeCell ref="A20:F20"/>
    <mergeCell ref="E21:F32"/>
    <mergeCell ref="A30:D30"/>
    <mergeCell ref="B25:D25"/>
  </mergeCells>
  <pageMargins left="0.7" right="0.7" top="0.75" bottom="0.75" header="0.3" footer="0.3"/>
  <pageSetup paperSize="9" scale="56" fitToHeight="0" orientation="landscape" horizontalDpi="1200" verticalDpi="1200" r:id="rId1"/>
  <headerFooter>
    <oddFooter>&amp;L&amp;1#&amp;"Calibri"&amp;10&amp;KA80000Interne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92B841-1CDC-4584-92FE-CCFF1F0EA9AF}">
  <sheetPr>
    <pageSetUpPr fitToPage="1"/>
  </sheetPr>
  <dimension ref="A1:I104"/>
  <sheetViews>
    <sheetView topLeftCell="A63" zoomScaleNormal="100" workbookViewId="0">
      <selection activeCell="F64" sqref="F64"/>
    </sheetView>
  </sheetViews>
  <sheetFormatPr baseColWidth="10" defaultRowHeight="13.2" x14ac:dyDescent="0.25"/>
  <cols>
    <col min="1" max="1" width="33.5546875" customWidth="1"/>
    <col min="2" max="2" width="38.5546875" customWidth="1"/>
    <col min="3" max="3" width="32.44140625" customWidth="1"/>
    <col min="4" max="4" width="12.6640625" customWidth="1"/>
    <col min="5" max="5" width="28.6640625" customWidth="1"/>
    <col min="6" max="7" width="27.88671875" customWidth="1"/>
  </cols>
  <sheetData>
    <row r="1" spans="1:9" ht="116.25" customHeight="1" x14ac:dyDescent="0.25">
      <c r="A1" s="123" t="s">
        <v>153</v>
      </c>
      <c r="B1" s="123"/>
      <c r="C1" s="123"/>
      <c r="D1" s="123"/>
    </row>
    <row r="2" spans="1:9" ht="25.2" customHeight="1" x14ac:dyDescent="0.25">
      <c r="A2" s="146"/>
      <c r="B2" s="146"/>
      <c r="C2" s="146"/>
      <c r="D2" s="146"/>
    </row>
    <row r="3" spans="1:9" ht="18" customHeight="1" x14ac:dyDescent="0.25">
      <c r="A3" s="19"/>
      <c r="B3" s="19"/>
      <c r="C3" s="19"/>
      <c r="D3" s="19"/>
    </row>
    <row r="4" spans="1:9" ht="25.2" customHeight="1" x14ac:dyDescent="0.25">
      <c r="A4" s="21"/>
      <c r="B4" s="31" t="s">
        <v>25</v>
      </c>
      <c r="C4" s="31"/>
      <c r="D4" s="87"/>
    </row>
    <row r="5" spans="1:9" ht="25.2" customHeight="1" x14ac:dyDescent="0.25">
      <c r="A5" s="22"/>
      <c r="B5" s="32" t="s">
        <v>27</v>
      </c>
      <c r="C5" s="32"/>
      <c r="D5" s="88"/>
    </row>
    <row r="6" spans="1:9" ht="25.2" customHeight="1" x14ac:dyDescent="0.25">
      <c r="A6" s="22"/>
      <c r="B6" s="32" t="s">
        <v>29</v>
      </c>
      <c r="C6" s="32"/>
      <c r="D6" s="88"/>
    </row>
    <row r="7" spans="1:9" ht="25.2" customHeight="1" x14ac:dyDescent="0.25">
      <c r="A7" s="22"/>
      <c r="B7" s="32" t="s">
        <v>30</v>
      </c>
      <c r="C7" s="32"/>
      <c r="D7" s="88"/>
    </row>
    <row r="8" spans="1:9" ht="25.2" customHeight="1" x14ac:dyDescent="0.25">
      <c r="A8" s="24"/>
      <c r="B8" s="33"/>
      <c r="C8" s="26"/>
      <c r="D8" s="26"/>
    </row>
    <row r="9" spans="1:9" ht="25.2" customHeight="1" x14ac:dyDescent="0.25">
      <c r="A9" s="145"/>
      <c r="B9" s="145"/>
      <c r="C9" s="145"/>
      <c r="D9" s="145"/>
    </row>
    <row r="10" spans="1:9" ht="25.2" customHeight="1" x14ac:dyDescent="0.25">
      <c r="A10" s="173" t="s">
        <v>152</v>
      </c>
      <c r="B10" s="174"/>
      <c r="C10" s="175"/>
      <c r="D10" s="95"/>
      <c r="E10" s="173" t="s">
        <v>152</v>
      </c>
      <c r="F10" s="174"/>
      <c r="G10" s="175"/>
    </row>
    <row r="11" spans="1:9" ht="15" customHeight="1" x14ac:dyDescent="0.25">
      <c r="A11" s="176"/>
      <c r="B11" s="177"/>
      <c r="C11" s="178"/>
      <c r="D11" s="95"/>
      <c r="E11" s="176"/>
      <c r="F11" s="177"/>
      <c r="G11" s="178"/>
    </row>
    <row r="12" spans="1:9" ht="61.5" customHeight="1" x14ac:dyDescent="0.25">
      <c r="A12" s="170" t="s">
        <v>63</v>
      </c>
      <c r="B12" s="170"/>
      <c r="C12" s="170"/>
      <c r="E12" s="171" t="s">
        <v>57</v>
      </c>
      <c r="F12" s="171"/>
      <c r="G12" s="171"/>
    </row>
    <row r="13" spans="1:9" ht="18.600000000000001" customHeight="1" x14ac:dyDescent="0.25">
      <c r="A13" s="172" t="s">
        <v>64</v>
      </c>
      <c r="B13" s="172"/>
      <c r="C13" s="172"/>
      <c r="E13" s="172" t="s">
        <v>64</v>
      </c>
      <c r="F13" s="172"/>
      <c r="G13" s="172"/>
    </row>
    <row r="14" spans="1:9" ht="28.2" customHeight="1" x14ac:dyDescent="0.25">
      <c r="A14" s="86" t="s">
        <v>48</v>
      </c>
      <c r="B14" s="86" t="s">
        <v>49</v>
      </c>
      <c r="C14" s="86" t="s">
        <v>119</v>
      </c>
      <c r="E14" s="86" t="s">
        <v>48</v>
      </c>
      <c r="F14" s="86" t="s">
        <v>49</v>
      </c>
      <c r="G14" s="86" t="s">
        <v>49</v>
      </c>
    </row>
    <row r="15" spans="1:9" ht="12" customHeight="1" x14ac:dyDescent="0.25">
      <c r="A15" s="53" t="s">
        <v>121</v>
      </c>
      <c r="B15" s="53"/>
      <c r="C15" s="53"/>
      <c r="E15" s="168" t="s">
        <v>134</v>
      </c>
      <c r="F15" s="169"/>
      <c r="G15" s="53"/>
    </row>
    <row r="16" spans="1:9" ht="13.2" customHeight="1" x14ac:dyDescent="0.25">
      <c r="A16" s="54" t="s">
        <v>14</v>
      </c>
      <c r="B16" s="54"/>
      <c r="C16" s="54"/>
      <c r="E16" s="165" t="s">
        <v>14</v>
      </c>
      <c r="F16" s="165"/>
      <c r="G16" s="50"/>
      <c r="I16" s="79"/>
    </row>
    <row r="17" spans="1:9" ht="13.8" x14ac:dyDescent="0.25">
      <c r="A17" s="43" t="s">
        <v>51</v>
      </c>
      <c r="B17" s="45">
        <v>0</v>
      </c>
      <c r="C17" s="89">
        <f>B17*1.2</f>
        <v>0</v>
      </c>
      <c r="E17" s="43" t="s">
        <v>50</v>
      </c>
      <c r="F17" s="45">
        <v>0</v>
      </c>
      <c r="G17" s="90">
        <f>F17*1.2</f>
        <v>0</v>
      </c>
      <c r="I17" s="79"/>
    </row>
    <row r="18" spans="1:9" ht="13.8" x14ac:dyDescent="0.25">
      <c r="A18" s="43" t="s">
        <v>71</v>
      </c>
      <c r="B18" s="45">
        <v>0</v>
      </c>
      <c r="C18" s="89">
        <f t="shared" ref="C18:C81" si="0">B18*1.2</f>
        <v>0</v>
      </c>
      <c r="E18" s="43" t="s">
        <v>51</v>
      </c>
      <c r="F18" s="45">
        <v>0</v>
      </c>
      <c r="G18" s="90">
        <f t="shared" ref="G18:G20" si="1">F18*1.2</f>
        <v>0</v>
      </c>
      <c r="I18" s="79"/>
    </row>
    <row r="19" spans="1:9" ht="13.8" x14ac:dyDescent="0.25">
      <c r="A19" s="43" t="s">
        <v>52</v>
      </c>
      <c r="B19" s="45">
        <v>0</v>
      </c>
      <c r="C19" s="89">
        <f t="shared" si="0"/>
        <v>0</v>
      </c>
      <c r="E19" s="43" t="s">
        <v>71</v>
      </c>
      <c r="F19" s="45">
        <v>0</v>
      </c>
      <c r="G19" s="90">
        <f t="shared" si="1"/>
        <v>0</v>
      </c>
      <c r="I19" s="79"/>
    </row>
    <row r="20" spans="1:9" ht="12.45" customHeight="1" x14ac:dyDescent="0.25">
      <c r="A20" s="53" t="s">
        <v>122</v>
      </c>
      <c r="B20" s="53"/>
      <c r="C20" s="85"/>
      <c r="E20" s="43" t="s">
        <v>52</v>
      </c>
      <c r="F20" s="45">
        <v>0</v>
      </c>
      <c r="G20" s="90">
        <f t="shared" si="1"/>
        <v>0</v>
      </c>
      <c r="I20" s="79"/>
    </row>
    <row r="21" spans="1:9" ht="12" customHeight="1" x14ac:dyDescent="0.25">
      <c r="A21" s="54" t="s">
        <v>14</v>
      </c>
      <c r="B21" s="45"/>
      <c r="C21" s="89"/>
      <c r="E21" s="43"/>
      <c r="F21" s="45"/>
      <c r="G21" s="90"/>
      <c r="I21" s="79"/>
    </row>
    <row r="22" spans="1:9" ht="12.6" customHeight="1" x14ac:dyDescent="0.25">
      <c r="A22" s="43" t="s">
        <v>50</v>
      </c>
      <c r="B22" s="45">
        <v>0</v>
      </c>
      <c r="C22" s="89">
        <f t="shared" si="0"/>
        <v>0</v>
      </c>
      <c r="E22" s="168" t="s">
        <v>139</v>
      </c>
      <c r="F22" s="169"/>
      <c r="G22" s="91"/>
      <c r="I22" s="79"/>
    </row>
    <row r="23" spans="1:9" ht="13.8" x14ac:dyDescent="0.25">
      <c r="A23" s="43" t="s">
        <v>51</v>
      </c>
      <c r="B23" s="45">
        <v>0</v>
      </c>
      <c r="C23" s="89">
        <f t="shared" si="0"/>
        <v>0</v>
      </c>
      <c r="E23" s="165" t="s">
        <v>14</v>
      </c>
      <c r="F23" s="165"/>
      <c r="G23" s="66"/>
      <c r="I23" s="79"/>
    </row>
    <row r="24" spans="1:9" ht="10.95" customHeight="1" x14ac:dyDescent="0.25">
      <c r="A24" s="53" t="s">
        <v>123</v>
      </c>
      <c r="B24" s="53"/>
      <c r="C24" s="85"/>
      <c r="E24" s="43" t="s">
        <v>50</v>
      </c>
      <c r="F24" s="45">
        <v>0</v>
      </c>
      <c r="G24" s="90">
        <f>F24*1.2</f>
        <v>0</v>
      </c>
      <c r="I24" s="79"/>
    </row>
    <row r="25" spans="1:9" ht="12" customHeight="1" x14ac:dyDescent="0.25">
      <c r="A25" s="54" t="s">
        <v>14</v>
      </c>
      <c r="B25" s="54"/>
      <c r="C25" s="89"/>
      <c r="E25" s="43" t="s">
        <v>51</v>
      </c>
      <c r="F25" s="45">
        <v>0</v>
      </c>
      <c r="G25" s="90">
        <f t="shared" ref="G25:G27" si="2">F25*1.2</f>
        <v>0</v>
      </c>
      <c r="I25" s="79"/>
    </row>
    <row r="26" spans="1:9" ht="13.8" x14ac:dyDescent="0.25">
      <c r="A26" s="43" t="s">
        <v>50</v>
      </c>
      <c r="B26" s="45">
        <v>0</v>
      </c>
      <c r="C26" s="89">
        <f t="shared" si="0"/>
        <v>0</v>
      </c>
      <c r="E26" s="43" t="s">
        <v>140</v>
      </c>
      <c r="F26" s="45">
        <v>0</v>
      </c>
      <c r="G26" s="90">
        <f t="shared" si="2"/>
        <v>0</v>
      </c>
      <c r="I26" s="79"/>
    </row>
    <row r="27" spans="1:9" ht="13.8" x14ac:dyDescent="0.25">
      <c r="A27" s="43" t="s">
        <v>51</v>
      </c>
      <c r="B27" s="45">
        <v>0</v>
      </c>
      <c r="C27" s="89">
        <f t="shared" si="0"/>
        <v>0</v>
      </c>
      <c r="E27" s="43" t="s">
        <v>52</v>
      </c>
      <c r="F27" s="45">
        <v>0</v>
      </c>
      <c r="G27" s="90">
        <f t="shared" si="2"/>
        <v>0</v>
      </c>
      <c r="I27" s="79"/>
    </row>
    <row r="28" spans="1:9" ht="12.6" customHeight="1" x14ac:dyDescent="0.25">
      <c r="A28" s="53" t="s">
        <v>124</v>
      </c>
      <c r="B28" s="53"/>
      <c r="C28" s="85"/>
      <c r="E28" s="168" t="s">
        <v>135</v>
      </c>
      <c r="F28" s="169"/>
      <c r="G28" s="91"/>
      <c r="I28" s="79"/>
    </row>
    <row r="29" spans="1:9" ht="12.45" customHeight="1" x14ac:dyDescent="0.25">
      <c r="A29" s="54" t="s">
        <v>14</v>
      </c>
      <c r="B29" s="54"/>
      <c r="C29" s="89"/>
      <c r="E29" s="165" t="s">
        <v>14</v>
      </c>
      <c r="F29" s="165"/>
      <c r="G29" s="92"/>
      <c r="I29" s="79"/>
    </row>
    <row r="30" spans="1:9" ht="13.8" x14ac:dyDescent="0.25">
      <c r="A30" s="43" t="s">
        <v>50</v>
      </c>
      <c r="B30" s="45">
        <v>0</v>
      </c>
      <c r="C30" s="89">
        <f t="shared" si="0"/>
        <v>0</v>
      </c>
      <c r="E30" s="43" t="s">
        <v>50</v>
      </c>
      <c r="F30" s="45">
        <v>0</v>
      </c>
      <c r="G30" s="93">
        <f>F30*1.2</f>
        <v>0</v>
      </c>
      <c r="I30" s="79"/>
    </row>
    <row r="31" spans="1:9" ht="14.1" customHeight="1" x14ac:dyDescent="0.25">
      <c r="A31" s="43" t="s">
        <v>51</v>
      </c>
      <c r="B31" s="45">
        <v>0</v>
      </c>
      <c r="C31" s="89">
        <f t="shared" si="0"/>
        <v>0</v>
      </c>
      <c r="E31" s="43" t="s">
        <v>51</v>
      </c>
      <c r="F31" s="45">
        <v>0</v>
      </c>
      <c r="G31" s="93">
        <f t="shared" ref="G31:G33" si="3">F31*1.2</f>
        <v>0</v>
      </c>
    </row>
    <row r="32" spans="1:9" ht="14.1" customHeight="1" x14ac:dyDescent="0.25">
      <c r="A32" s="43" t="s">
        <v>160</v>
      </c>
      <c r="B32" s="45">
        <v>0</v>
      </c>
      <c r="C32" s="89"/>
      <c r="E32" s="43" t="s">
        <v>71</v>
      </c>
      <c r="F32" s="45">
        <v>0</v>
      </c>
      <c r="G32" s="93">
        <f t="shared" si="3"/>
        <v>0</v>
      </c>
    </row>
    <row r="33" spans="1:9" ht="13.8" x14ac:dyDescent="0.25">
      <c r="A33" s="53" t="s">
        <v>125</v>
      </c>
      <c r="B33" s="53"/>
      <c r="C33" s="85"/>
      <c r="E33" s="43" t="s">
        <v>52</v>
      </c>
      <c r="F33" s="45">
        <v>0</v>
      </c>
      <c r="G33" s="93">
        <f t="shared" si="3"/>
        <v>0</v>
      </c>
    </row>
    <row r="34" spans="1:9" ht="13.8" x14ac:dyDescent="0.25">
      <c r="A34" s="54" t="s">
        <v>14</v>
      </c>
      <c r="B34" s="54"/>
      <c r="C34" s="89"/>
      <c r="E34" s="43"/>
      <c r="F34" s="45"/>
      <c r="G34" s="93"/>
      <c r="I34" s="79"/>
    </row>
    <row r="35" spans="1:9" ht="13.8" x14ac:dyDescent="0.25">
      <c r="A35" s="43" t="s">
        <v>50</v>
      </c>
      <c r="B35" s="45">
        <v>0</v>
      </c>
      <c r="C35" s="89">
        <f>B35*1.2</f>
        <v>0</v>
      </c>
      <c r="E35" s="104"/>
      <c r="F35" s="105"/>
      <c r="G35" s="93"/>
      <c r="I35" s="79"/>
    </row>
    <row r="36" spans="1:9" ht="12.6" customHeight="1" x14ac:dyDescent="0.25">
      <c r="A36" s="43" t="s">
        <v>51</v>
      </c>
      <c r="B36" s="45">
        <v>0</v>
      </c>
      <c r="C36" s="89">
        <f t="shared" si="0"/>
        <v>0</v>
      </c>
      <c r="E36" s="168" t="s">
        <v>136</v>
      </c>
      <c r="F36" s="169"/>
      <c r="G36" s="91"/>
      <c r="I36" s="79"/>
    </row>
    <row r="37" spans="1:9" ht="13.8" x14ac:dyDescent="0.25">
      <c r="A37" s="43" t="s">
        <v>71</v>
      </c>
      <c r="B37" s="45">
        <v>0</v>
      </c>
      <c r="C37" s="89">
        <f t="shared" si="0"/>
        <v>0</v>
      </c>
      <c r="E37" s="165" t="s">
        <v>14</v>
      </c>
      <c r="F37" s="165"/>
      <c r="G37" s="92"/>
      <c r="H37" s="83"/>
      <c r="I37" s="79"/>
    </row>
    <row r="38" spans="1:9" ht="13.8" x14ac:dyDescent="0.25">
      <c r="A38" s="43" t="s">
        <v>52</v>
      </c>
      <c r="B38" s="45">
        <v>0</v>
      </c>
      <c r="C38" s="89">
        <f t="shared" si="0"/>
        <v>0</v>
      </c>
      <c r="E38" s="43" t="s">
        <v>50</v>
      </c>
      <c r="F38" s="45">
        <v>0</v>
      </c>
      <c r="G38" s="93">
        <f>F38*1.2</f>
        <v>0</v>
      </c>
      <c r="I38" s="79"/>
    </row>
    <row r="39" spans="1:9" ht="12" customHeight="1" x14ac:dyDescent="0.25">
      <c r="A39" s="53" t="s">
        <v>126</v>
      </c>
      <c r="B39" s="53"/>
      <c r="C39" s="85"/>
      <c r="E39" s="43" t="s">
        <v>51</v>
      </c>
      <c r="F39" s="45">
        <v>0</v>
      </c>
      <c r="G39" s="93">
        <f t="shared" ref="G39:G41" si="4">F39*1.2</f>
        <v>0</v>
      </c>
      <c r="H39" s="83"/>
      <c r="I39" s="79"/>
    </row>
    <row r="40" spans="1:9" ht="14.1" customHeight="1" x14ac:dyDescent="0.25">
      <c r="A40" s="54" t="s">
        <v>14</v>
      </c>
      <c r="B40" s="54"/>
      <c r="C40" s="89"/>
      <c r="E40" s="43" t="s">
        <v>71</v>
      </c>
      <c r="F40" s="45">
        <v>0</v>
      </c>
      <c r="G40" s="93">
        <f t="shared" si="4"/>
        <v>0</v>
      </c>
      <c r="H40" s="83"/>
      <c r="I40" s="79"/>
    </row>
    <row r="41" spans="1:9" ht="14.1" customHeight="1" x14ac:dyDescent="0.25">
      <c r="A41" s="43" t="s">
        <v>50</v>
      </c>
      <c r="B41" s="45">
        <v>0</v>
      </c>
      <c r="C41" s="89">
        <f>B41*1.2</f>
        <v>0</v>
      </c>
      <c r="E41" s="43" t="s">
        <v>52</v>
      </c>
      <c r="F41" s="45">
        <v>0</v>
      </c>
      <c r="G41" s="93">
        <f t="shared" si="4"/>
        <v>0</v>
      </c>
      <c r="H41" s="83"/>
      <c r="I41" s="79"/>
    </row>
    <row r="42" spans="1:9" ht="14.1" customHeight="1" x14ac:dyDescent="0.25">
      <c r="A42" s="43" t="s">
        <v>72</v>
      </c>
      <c r="B42" s="45">
        <v>0</v>
      </c>
      <c r="C42" s="89">
        <f t="shared" ref="C42:C45" si="5">B42*1.2</f>
        <v>0</v>
      </c>
      <c r="E42" s="43"/>
      <c r="F42" s="45"/>
      <c r="G42" s="93"/>
      <c r="H42" s="83"/>
      <c r="I42" s="79"/>
    </row>
    <row r="43" spans="1:9" ht="13.8" x14ac:dyDescent="0.25">
      <c r="A43" s="43" t="s">
        <v>73</v>
      </c>
      <c r="B43" s="45">
        <v>0</v>
      </c>
      <c r="C43" s="89">
        <f t="shared" si="5"/>
        <v>0</v>
      </c>
      <c r="E43" s="43"/>
      <c r="F43" s="45"/>
      <c r="G43" s="93"/>
      <c r="H43" s="83"/>
    </row>
    <row r="44" spans="1:9" ht="12.6" customHeight="1" x14ac:dyDescent="0.25">
      <c r="A44" s="43" t="s">
        <v>70</v>
      </c>
      <c r="B44" s="45">
        <v>0</v>
      </c>
      <c r="C44" s="89">
        <f t="shared" si="5"/>
        <v>0</v>
      </c>
      <c r="E44" s="164" t="s">
        <v>137</v>
      </c>
      <c r="F44" s="164"/>
      <c r="G44" s="91"/>
      <c r="H44" s="83"/>
    </row>
    <row r="45" spans="1:9" ht="12.6" customHeight="1" x14ac:dyDescent="0.25">
      <c r="A45" s="43" t="s">
        <v>54</v>
      </c>
      <c r="B45" s="45">
        <v>0</v>
      </c>
      <c r="C45" s="89">
        <f t="shared" si="5"/>
        <v>0</v>
      </c>
      <c r="E45" s="97"/>
      <c r="F45" s="97"/>
      <c r="G45" s="91"/>
      <c r="H45" s="83"/>
    </row>
    <row r="46" spans="1:9" ht="13.8" x14ac:dyDescent="0.25">
      <c r="A46" s="53" t="s">
        <v>127</v>
      </c>
      <c r="B46" s="53"/>
      <c r="C46" s="85"/>
      <c r="E46" s="165" t="s">
        <v>14</v>
      </c>
      <c r="F46" s="165"/>
      <c r="G46" s="92"/>
      <c r="H46" s="83"/>
    </row>
    <row r="47" spans="1:9" ht="13.8" x14ac:dyDescent="0.25">
      <c r="A47" s="54" t="s">
        <v>14</v>
      </c>
      <c r="B47" s="54"/>
      <c r="C47" s="89"/>
      <c r="E47" s="43" t="s">
        <v>50</v>
      </c>
      <c r="F47" s="45">
        <v>0</v>
      </c>
      <c r="G47" s="93">
        <f>F47*1.2</f>
        <v>0</v>
      </c>
      <c r="H47" s="83"/>
    </row>
    <row r="48" spans="1:9" ht="13.8" x14ac:dyDescent="0.25">
      <c r="A48" s="43" t="s">
        <v>161</v>
      </c>
      <c r="B48" s="45">
        <v>0</v>
      </c>
      <c r="C48" s="89">
        <f>B48*1.2</f>
        <v>0</v>
      </c>
      <c r="E48" s="43" t="s">
        <v>51</v>
      </c>
      <c r="F48" s="45">
        <v>0</v>
      </c>
      <c r="G48" s="93">
        <f t="shared" ref="G48:G50" si="6">F48*1.2</f>
        <v>0</v>
      </c>
      <c r="H48" s="83"/>
    </row>
    <row r="49" spans="1:8" ht="13.8" x14ac:dyDescent="0.25">
      <c r="A49" s="43" t="s">
        <v>51</v>
      </c>
      <c r="B49" s="45">
        <v>0</v>
      </c>
      <c r="C49" s="89">
        <f t="shared" ref="C49:C51" si="7">B49*1.2</f>
        <v>0</v>
      </c>
      <c r="E49" s="43" t="s">
        <v>71</v>
      </c>
      <c r="F49" s="45">
        <v>0</v>
      </c>
      <c r="G49" s="93">
        <f t="shared" si="6"/>
        <v>0</v>
      </c>
      <c r="H49" s="83"/>
    </row>
    <row r="50" spans="1:8" ht="13.8" x14ac:dyDescent="0.25">
      <c r="A50" s="43" t="s">
        <v>71</v>
      </c>
      <c r="B50" s="45">
        <v>0</v>
      </c>
      <c r="C50" s="89">
        <f t="shared" si="7"/>
        <v>0</v>
      </c>
      <c r="E50" s="43" t="s">
        <v>52</v>
      </c>
      <c r="F50" s="45">
        <v>0</v>
      </c>
      <c r="G50" s="93">
        <f t="shared" si="6"/>
        <v>0</v>
      </c>
      <c r="H50" s="83"/>
    </row>
    <row r="51" spans="1:8" ht="14.1" customHeight="1" x14ac:dyDescent="0.25">
      <c r="A51" s="43" t="s">
        <v>52</v>
      </c>
      <c r="B51" s="45">
        <v>0</v>
      </c>
      <c r="C51" s="89">
        <f t="shared" si="7"/>
        <v>0</v>
      </c>
      <c r="F51" s="45"/>
      <c r="G51" s="93"/>
      <c r="H51" s="83"/>
    </row>
    <row r="52" spans="1:8" ht="12.6" customHeight="1" x14ac:dyDescent="0.25">
      <c r="A52" s="55" t="s">
        <v>128</v>
      </c>
      <c r="B52" s="55"/>
      <c r="C52" s="85"/>
      <c r="E52" s="164" t="s">
        <v>138</v>
      </c>
      <c r="F52" s="164"/>
      <c r="G52" s="91"/>
      <c r="H52" s="83"/>
    </row>
    <row r="53" spans="1:8" ht="12.45" customHeight="1" x14ac:dyDescent="0.25">
      <c r="A53" s="54" t="s">
        <v>14</v>
      </c>
      <c r="B53" s="54"/>
      <c r="C53" s="89"/>
      <c r="E53" s="165" t="s">
        <v>14</v>
      </c>
      <c r="F53" s="165"/>
      <c r="G53" s="92"/>
      <c r="H53" s="83"/>
    </row>
    <row r="54" spans="1:8" ht="12.45" customHeight="1" x14ac:dyDescent="0.25">
      <c r="A54" s="43" t="s">
        <v>50</v>
      </c>
      <c r="B54" s="45">
        <v>0</v>
      </c>
      <c r="C54" s="89">
        <f>B54*1.2</f>
        <v>0</v>
      </c>
      <c r="E54" s="98"/>
      <c r="F54" s="98"/>
      <c r="G54" s="92"/>
      <c r="H54" s="83"/>
    </row>
    <row r="55" spans="1:8" ht="13.8" x14ac:dyDescent="0.25">
      <c r="A55" s="43" t="s">
        <v>51</v>
      </c>
      <c r="B55" s="45">
        <v>0</v>
      </c>
      <c r="C55" s="89">
        <f t="shared" ref="C55:C57" si="8">B55*1.2</f>
        <v>0</v>
      </c>
      <c r="E55" s="43" t="s">
        <v>50</v>
      </c>
      <c r="F55" s="45">
        <v>0</v>
      </c>
      <c r="G55" s="93">
        <f>F55*1.2</f>
        <v>0</v>
      </c>
      <c r="H55" s="83"/>
    </row>
    <row r="56" spans="1:8" ht="13.5" customHeight="1" x14ac:dyDescent="0.3">
      <c r="A56" s="43" t="s">
        <v>73</v>
      </c>
      <c r="B56" s="45">
        <v>0</v>
      </c>
      <c r="C56" s="89">
        <f t="shared" si="8"/>
        <v>0</v>
      </c>
      <c r="E56" s="43" t="s">
        <v>51</v>
      </c>
      <c r="F56" s="45">
        <v>0</v>
      </c>
      <c r="G56" s="93">
        <f t="shared" ref="G56:G58" si="9">F56*1.2</f>
        <v>0</v>
      </c>
      <c r="H56" s="84"/>
    </row>
    <row r="57" spans="1:8" ht="13.5" customHeight="1" x14ac:dyDescent="0.3">
      <c r="A57" s="43" t="s">
        <v>70</v>
      </c>
      <c r="B57" s="45">
        <v>0</v>
      </c>
      <c r="C57" s="89">
        <f t="shared" si="8"/>
        <v>0</v>
      </c>
      <c r="E57" s="43" t="s">
        <v>71</v>
      </c>
      <c r="F57" s="45">
        <v>0</v>
      </c>
      <c r="G57" s="93">
        <f t="shared" si="9"/>
        <v>0</v>
      </c>
      <c r="H57" s="84"/>
    </row>
    <row r="58" spans="1:8" ht="23.25" customHeight="1" x14ac:dyDescent="0.25">
      <c r="A58" s="53" t="s">
        <v>129</v>
      </c>
      <c r="B58" s="53"/>
      <c r="C58" s="85"/>
      <c r="E58" s="43" t="s">
        <v>52</v>
      </c>
      <c r="F58" s="45">
        <v>0</v>
      </c>
      <c r="G58" s="106">
        <f t="shared" si="9"/>
        <v>0</v>
      </c>
    </row>
    <row r="59" spans="1:8" x14ac:dyDescent="0.25">
      <c r="A59" s="54" t="s">
        <v>14</v>
      </c>
      <c r="B59" s="54"/>
      <c r="C59" s="89"/>
      <c r="F59" s="45"/>
      <c r="G59" s="93"/>
    </row>
    <row r="60" spans="1:8" ht="12.6" customHeight="1" x14ac:dyDescent="0.25">
      <c r="A60" s="43" t="s">
        <v>55</v>
      </c>
      <c r="B60" s="45">
        <v>0</v>
      </c>
      <c r="C60" s="89">
        <f t="shared" si="0"/>
        <v>0</v>
      </c>
      <c r="E60" s="166"/>
      <c r="F60" s="166"/>
      <c r="G60" s="80"/>
    </row>
    <row r="61" spans="1:8" ht="11.7" customHeight="1" x14ac:dyDescent="0.25">
      <c r="A61" s="43" t="s">
        <v>70</v>
      </c>
      <c r="B61" s="45">
        <v>0</v>
      </c>
      <c r="C61" s="89">
        <f t="shared" si="0"/>
        <v>0</v>
      </c>
      <c r="E61" s="167"/>
      <c r="F61" s="167"/>
      <c r="G61" s="80"/>
    </row>
    <row r="62" spans="1:8" ht="13.8" x14ac:dyDescent="0.25">
      <c r="A62" s="43" t="s">
        <v>69</v>
      </c>
      <c r="B62" s="45">
        <v>0</v>
      </c>
      <c r="C62" s="89">
        <f t="shared" si="0"/>
        <v>0</v>
      </c>
      <c r="E62" s="82"/>
      <c r="F62" s="47"/>
      <c r="G62" s="80"/>
    </row>
    <row r="63" spans="1:8" ht="13.8" x14ac:dyDescent="0.25">
      <c r="A63" s="43" t="s">
        <v>162</v>
      </c>
      <c r="B63" s="45">
        <v>0</v>
      </c>
      <c r="C63" s="89">
        <f t="shared" si="0"/>
        <v>0</v>
      </c>
      <c r="E63" s="82"/>
      <c r="F63" s="47"/>
      <c r="G63" s="80"/>
    </row>
    <row r="64" spans="1:8" ht="13.8" x14ac:dyDescent="0.25">
      <c r="A64" s="53" t="s">
        <v>130</v>
      </c>
      <c r="B64" s="53"/>
      <c r="C64" s="85"/>
      <c r="E64" s="82"/>
      <c r="F64" s="47"/>
      <c r="G64" s="80"/>
    </row>
    <row r="65" spans="1:7" ht="13.8" x14ac:dyDescent="0.25">
      <c r="A65" s="54" t="s">
        <v>14</v>
      </c>
      <c r="B65" s="54"/>
      <c r="C65" s="89"/>
      <c r="E65" s="82"/>
      <c r="F65" s="47"/>
      <c r="G65" s="80"/>
    </row>
    <row r="66" spans="1:7" ht="13.8" x14ac:dyDescent="0.25">
      <c r="A66" s="43" t="s">
        <v>50</v>
      </c>
      <c r="B66" s="45">
        <v>0</v>
      </c>
      <c r="C66" s="89">
        <f>B66*1.2</f>
        <v>0</v>
      </c>
      <c r="E66" s="82"/>
      <c r="F66" s="47"/>
      <c r="G66" s="80"/>
    </row>
    <row r="67" spans="1:7" ht="13.8" x14ac:dyDescent="0.25">
      <c r="A67" s="43" t="s">
        <v>51</v>
      </c>
      <c r="B67" s="45">
        <v>0</v>
      </c>
      <c r="C67" s="89">
        <f t="shared" ref="C67:C70" si="10">B67*1.2</f>
        <v>0</v>
      </c>
      <c r="E67" s="82"/>
      <c r="F67" s="47"/>
      <c r="G67" s="80"/>
    </row>
    <row r="68" spans="1:7" ht="12.6" customHeight="1" x14ac:dyDescent="0.25">
      <c r="A68" s="43" t="s">
        <v>73</v>
      </c>
      <c r="B68" s="45">
        <v>0</v>
      </c>
      <c r="C68" s="89">
        <f t="shared" si="10"/>
        <v>0</v>
      </c>
    </row>
    <row r="69" spans="1:7" ht="12.6" customHeight="1" x14ac:dyDescent="0.25">
      <c r="A69" s="43" t="s">
        <v>70</v>
      </c>
      <c r="B69" s="45">
        <v>0</v>
      </c>
      <c r="C69" s="89">
        <f t="shared" si="10"/>
        <v>0</v>
      </c>
    </row>
    <row r="70" spans="1:7" ht="12.6" customHeight="1" x14ac:dyDescent="0.25">
      <c r="A70" s="43" t="s">
        <v>54</v>
      </c>
      <c r="B70" s="45">
        <v>0</v>
      </c>
      <c r="C70" s="89">
        <f t="shared" si="10"/>
        <v>0</v>
      </c>
    </row>
    <row r="71" spans="1:7" ht="18.75" customHeight="1" x14ac:dyDescent="0.25">
      <c r="A71" s="53" t="s">
        <v>131</v>
      </c>
      <c r="B71" s="53"/>
      <c r="C71" s="85"/>
    </row>
    <row r="72" spans="1:7" x14ac:dyDescent="0.25">
      <c r="A72" s="54" t="s">
        <v>14</v>
      </c>
      <c r="B72" s="54"/>
      <c r="C72" s="89"/>
    </row>
    <row r="73" spans="1:7" ht="13.8" x14ac:dyDescent="0.25">
      <c r="A73" s="43" t="s">
        <v>55</v>
      </c>
      <c r="B73" s="45">
        <v>0</v>
      </c>
      <c r="C73" s="89">
        <f t="shared" si="0"/>
        <v>0</v>
      </c>
    </row>
    <row r="74" spans="1:7" ht="13.8" x14ac:dyDescent="0.25">
      <c r="A74" s="43" t="s">
        <v>70</v>
      </c>
      <c r="B74" s="45">
        <v>0</v>
      </c>
      <c r="C74" s="89">
        <f t="shared" si="0"/>
        <v>0</v>
      </c>
    </row>
    <row r="75" spans="1:7" ht="13.8" x14ac:dyDescent="0.25">
      <c r="A75" s="43" t="s">
        <v>69</v>
      </c>
      <c r="B75" s="45">
        <v>0</v>
      </c>
      <c r="C75" s="89">
        <f t="shared" si="0"/>
        <v>0</v>
      </c>
    </row>
    <row r="76" spans="1:7" ht="13.2" customHeight="1" x14ac:dyDescent="0.25">
      <c r="A76" s="43" t="s">
        <v>56</v>
      </c>
      <c r="B76" s="45">
        <v>0</v>
      </c>
      <c r="C76" s="89">
        <f t="shared" si="0"/>
        <v>0</v>
      </c>
    </row>
    <row r="77" spans="1:7" ht="12.45" customHeight="1" x14ac:dyDescent="0.25">
      <c r="A77" s="53" t="s">
        <v>132</v>
      </c>
      <c r="B77" s="53"/>
      <c r="C77" s="85"/>
    </row>
    <row r="78" spans="1:7" x14ac:dyDescent="0.25">
      <c r="A78" s="54" t="s">
        <v>14</v>
      </c>
      <c r="B78" s="54"/>
      <c r="C78" s="89"/>
    </row>
    <row r="79" spans="1:7" ht="13.8" x14ac:dyDescent="0.25">
      <c r="A79" s="43" t="s">
        <v>55</v>
      </c>
      <c r="B79" s="45">
        <v>0</v>
      </c>
      <c r="C79" s="89">
        <f t="shared" si="0"/>
        <v>0</v>
      </c>
    </row>
    <row r="80" spans="1:7" ht="13.8" x14ac:dyDescent="0.25">
      <c r="A80" s="43" t="s">
        <v>70</v>
      </c>
      <c r="B80" s="45">
        <v>0</v>
      </c>
      <c r="C80" s="89">
        <f t="shared" si="0"/>
        <v>0</v>
      </c>
    </row>
    <row r="81" spans="1:3" ht="13.8" x14ac:dyDescent="0.25">
      <c r="A81" s="43" t="s">
        <v>69</v>
      </c>
      <c r="B81" s="45">
        <v>0</v>
      </c>
      <c r="C81" s="89">
        <f t="shared" si="0"/>
        <v>0</v>
      </c>
    </row>
    <row r="82" spans="1:3" ht="13.8" x14ac:dyDescent="0.25">
      <c r="A82" s="43" t="s">
        <v>56</v>
      </c>
      <c r="B82" s="45">
        <v>0</v>
      </c>
      <c r="C82" s="89">
        <f t="shared" ref="C82" si="11">B82*1.2</f>
        <v>0</v>
      </c>
    </row>
    <row r="83" spans="1:3" x14ac:dyDescent="0.25">
      <c r="A83" s="53" t="s">
        <v>116</v>
      </c>
      <c r="B83" s="53"/>
      <c r="C83" s="85"/>
    </row>
    <row r="84" spans="1:3" ht="12.6" customHeight="1" x14ac:dyDescent="0.25">
      <c r="A84" s="54" t="s">
        <v>14</v>
      </c>
      <c r="B84" s="54"/>
      <c r="C84" s="89"/>
    </row>
    <row r="85" spans="1:3" ht="13.8" x14ac:dyDescent="0.25">
      <c r="A85" s="43" t="s">
        <v>50</v>
      </c>
      <c r="B85" s="45">
        <v>0</v>
      </c>
      <c r="C85" s="89">
        <f t="shared" ref="C85:C94" si="12">B85*1.2</f>
        <v>0</v>
      </c>
    </row>
    <row r="86" spans="1:3" ht="12" customHeight="1" x14ac:dyDescent="0.25">
      <c r="A86" s="43" t="s">
        <v>51</v>
      </c>
      <c r="B86" s="45">
        <v>0</v>
      </c>
      <c r="C86" s="89">
        <f t="shared" si="12"/>
        <v>0</v>
      </c>
    </row>
    <row r="87" spans="1:3" ht="12" customHeight="1" x14ac:dyDescent="0.25">
      <c r="A87" s="43" t="s">
        <v>141</v>
      </c>
      <c r="B87" s="45">
        <v>0</v>
      </c>
      <c r="C87" s="89">
        <f t="shared" si="12"/>
        <v>0</v>
      </c>
    </row>
    <row r="88" spans="1:3" ht="12" customHeight="1" x14ac:dyDescent="0.25">
      <c r="A88" s="43" t="s">
        <v>70</v>
      </c>
      <c r="B88" s="45">
        <v>0</v>
      </c>
      <c r="C88" s="89">
        <f t="shared" si="12"/>
        <v>0</v>
      </c>
    </row>
    <row r="89" spans="1:3" ht="24" customHeight="1" x14ac:dyDescent="0.25">
      <c r="A89" s="53" t="s">
        <v>133</v>
      </c>
      <c r="B89" s="53"/>
      <c r="C89" s="85"/>
    </row>
    <row r="90" spans="1:3" x14ac:dyDescent="0.25">
      <c r="A90" s="54" t="s">
        <v>14</v>
      </c>
      <c r="B90" s="54"/>
      <c r="C90" s="89"/>
    </row>
    <row r="91" spans="1:3" ht="13.8" x14ac:dyDescent="0.25">
      <c r="A91" s="43" t="s">
        <v>141</v>
      </c>
      <c r="B91" s="45">
        <v>0</v>
      </c>
      <c r="C91" s="89">
        <f t="shared" si="12"/>
        <v>0</v>
      </c>
    </row>
    <row r="92" spans="1:3" ht="13.8" x14ac:dyDescent="0.25">
      <c r="A92" s="43" t="s">
        <v>70</v>
      </c>
      <c r="B92" s="45">
        <v>0</v>
      </c>
      <c r="C92" s="89">
        <f t="shared" si="12"/>
        <v>0</v>
      </c>
    </row>
    <row r="93" spans="1:3" ht="11.7" customHeight="1" x14ac:dyDescent="0.25">
      <c r="A93" s="43" t="s">
        <v>69</v>
      </c>
      <c r="B93" s="45">
        <v>0</v>
      </c>
      <c r="C93" s="89">
        <f t="shared" si="12"/>
        <v>0</v>
      </c>
    </row>
    <row r="94" spans="1:3" ht="12" customHeight="1" x14ac:dyDescent="0.25">
      <c r="A94" s="43" t="s">
        <v>56</v>
      </c>
      <c r="B94" s="45">
        <v>0</v>
      </c>
      <c r="C94" s="89">
        <f t="shared" si="12"/>
        <v>0</v>
      </c>
    </row>
    <row r="97" spans="1:3" ht="31.2" x14ac:dyDescent="0.25">
      <c r="A97" s="156" t="s">
        <v>144</v>
      </c>
      <c r="B97" s="157"/>
      <c r="C97" s="94" t="s">
        <v>143</v>
      </c>
    </row>
    <row r="98" spans="1:3" ht="18.600000000000001" customHeight="1" x14ac:dyDescent="0.25">
      <c r="A98" s="158" t="s">
        <v>145</v>
      </c>
      <c r="B98" s="159"/>
      <c r="C98" s="96">
        <v>0</v>
      </c>
    </row>
    <row r="99" spans="1:3" ht="20.399999999999999" customHeight="1" x14ac:dyDescent="0.25">
      <c r="A99" s="160" t="s">
        <v>146</v>
      </c>
      <c r="B99" s="161"/>
      <c r="C99" s="96">
        <v>0</v>
      </c>
    </row>
    <row r="100" spans="1:3" ht="15" customHeight="1" x14ac:dyDescent="0.25">
      <c r="A100" s="160" t="s">
        <v>147</v>
      </c>
      <c r="B100" s="161"/>
      <c r="C100" s="96">
        <v>0</v>
      </c>
    </row>
    <row r="101" spans="1:3" ht="18.600000000000001" customHeight="1" x14ac:dyDescent="0.25">
      <c r="A101" s="162" t="s">
        <v>148</v>
      </c>
      <c r="B101" s="163"/>
      <c r="C101" s="96">
        <v>0</v>
      </c>
    </row>
    <row r="104" spans="1:3" ht="12.6" customHeight="1" x14ac:dyDescent="0.25"/>
  </sheetData>
  <mergeCells count="28">
    <mergeCell ref="E16:F16"/>
    <mergeCell ref="E22:F22"/>
    <mergeCell ref="E23:F23"/>
    <mergeCell ref="A9:D9"/>
    <mergeCell ref="A1:D1"/>
    <mergeCell ref="A2:D2"/>
    <mergeCell ref="A12:C12"/>
    <mergeCell ref="E12:G12"/>
    <mergeCell ref="A13:C13"/>
    <mergeCell ref="E13:G13"/>
    <mergeCell ref="E15:F15"/>
    <mergeCell ref="A10:C11"/>
    <mergeCell ref="E10:G11"/>
    <mergeCell ref="E52:F52"/>
    <mergeCell ref="E53:F53"/>
    <mergeCell ref="E60:F60"/>
    <mergeCell ref="E61:F61"/>
    <mergeCell ref="E28:F28"/>
    <mergeCell ref="E29:F29"/>
    <mergeCell ref="E36:F36"/>
    <mergeCell ref="E37:F37"/>
    <mergeCell ref="E44:F44"/>
    <mergeCell ref="E46:F46"/>
    <mergeCell ref="A97:B97"/>
    <mergeCell ref="A98:B98"/>
    <mergeCell ref="A99:B99"/>
    <mergeCell ref="A100:B100"/>
    <mergeCell ref="A101:B101"/>
  </mergeCells>
  <pageMargins left="0.7" right="0.7" top="0.75" bottom="0.75" header="0.3" footer="0.3"/>
  <pageSetup paperSize="9" scale="56" fitToHeight="0" orientation="landscape" horizontalDpi="1200" verticalDpi="1200" r:id="rId1"/>
  <headerFooter>
    <oddFooter>&amp;L&amp;1#&amp;"Calibri"&amp;10&amp;KA80000Interne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4712B-85DF-42F2-97CC-F94959813EE3}">
  <dimension ref="B2:L135"/>
  <sheetViews>
    <sheetView zoomScale="120" zoomScaleNormal="120" workbookViewId="0">
      <selection activeCell="G136" sqref="G136"/>
    </sheetView>
  </sheetViews>
  <sheetFormatPr baseColWidth="10" defaultRowHeight="13.2" x14ac:dyDescent="0.25"/>
  <cols>
    <col min="1" max="1" width="4.6640625" customWidth="1"/>
    <col min="2" max="2" width="33.5546875" customWidth="1"/>
    <col min="3" max="3" width="14.6640625" customWidth="1"/>
    <col min="4" max="4" width="12.44140625" bestFit="1" customWidth="1"/>
    <col min="5" max="5" width="17.33203125" customWidth="1"/>
    <col min="6" max="6" width="12.6640625" customWidth="1"/>
    <col min="7" max="7" width="30.109375" customWidth="1"/>
    <col min="8" max="8" width="14.6640625" customWidth="1"/>
    <col min="10" max="10" width="17.44140625" customWidth="1"/>
  </cols>
  <sheetData>
    <row r="2" spans="2:10" x14ac:dyDescent="0.25">
      <c r="B2" s="103" t="s">
        <v>90</v>
      </c>
      <c r="C2" s="103"/>
      <c r="D2" s="103"/>
      <c r="E2" s="103"/>
      <c r="F2" s="103"/>
      <c r="G2" s="103"/>
    </row>
    <row r="3" spans="2:10" x14ac:dyDescent="0.25">
      <c r="B3" s="103" t="s">
        <v>91</v>
      </c>
      <c r="C3" s="103"/>
      <c r="D3" s="103"/>
      <c r="E3" s="103"/>
      <c r="F3" s="103"/>
      <c r="G3" s="103"/>
    </row>
    <row r="4" spans="2:10" x14ac:dyDescent="0.25">
      <c r="B4" s="103" t="s">
        <v>155</v>
      </c>
      <c r="C4" s="103"/>
      <c r="D4" s="103"/>
      <c r="E4" s="103"/>
      <c r="F4" s="103"/>
      <c r="G4" s="103"/>
    </row>
    <row r="5" spans="2:10" x14ac:dyDescent="0.25">
      <c r="B5" s="103" t="s">
        <v>92</v>
      </c>
      <c r="C5" s="103"/>
      <c r="D5" s="103"/>
      <c r="E5" s="103"/>
      <c r="F5" s="103"/>
      <c r="G5" s="103"/>
    </row>
    <row r="6" spans="2:10" ht="13.8" thickBot="1" x14ac:dyDescent="0.3"/>
    <row r="7" spans="2:10" ht="26.1" customHeight="1" thickBot="1" x14ac:dyDescent="0.3">
      <c r="B7" s="179" t="s">
        <v>156</v>
      </c>
      <c r="C7" s="180"/>
      <c r="D7" s="180"/>
      <c r="E7" s="180"/>
      <c r="F7" s="180"/>
      <c r="G7" s="180"/>
      <c r="H7" s="180"/>
      <c r="I7" s="180"/>
      <c r="J7" s="181"/>
    </row>
    <row r="9" spans="2:10" x14ac:dyDescent="0.25">
      <c r="B9" t="s">
        <v>32</v>
      </c>
    </row>
    <row r="10" spans="2:10" x14ac:dyDescent="0.25">
      <c r="B10" t="s">
        <v>120</v>
      </c>
    </row>
    <row r="11" spans="2:10" x14ac:dyDescent="0.25">
      <c r="B11" s="102">
        <f>'Gestion du site en ligne'!B20</f>
        <v>0</v>
      </c>
      <c r="C11" t="s">
        <v>93</v>
      </c>
    </row>
    <row r="13" spans="2:10" x14ac:dyDescent="0.25">
      <c r="B13" s="186" t="s">
        <v>38</v>
      </c>
      <c r="C13" s="187"/>
      <c r="D13" s="187"/>
      <c r="E13" s="187"/>
      <c r="F13" s="187"/>
      <c r="G13" s="187"/>
      <c r="H13" s="187"/>
      <c r="I13" s="188"/>
    </row>
    <row r="14" spans="2:10" ht="66" x14ac:dyDescent="0.25">
      <c r="B14" s="66"/>
      <c r="C14" s="70" t="s">
        <v>37</v>
      </c>
      <c r="D14" s="70" t="s">
        <v>53</v>
      </c>
      <c r="E14" s="70" t="s">
        <v>94</v>
      </c>
      <c r="F14" s="70" t="s">
        <v>95</v>
      </c>
      <c r="G14" s="71" t="s">
        <v>96</v>
      </c>
      <c r="H14" s="71" t="s">
        <v>97</v>
      </c>
      <c r="I14" s="71" t="s">
        <v>98</v>
      </c>
    </row>
    <row r="15" spans="2:10" ht="26.4" x14ac:dyDescent="0.25">
      <c r="B15" s="70" t="s">
        <v>62</v>
      </c>
      <c r="C15" s="72">
        <f>'Gestion du site en ligne'!B26</f>
        <v>0</v>
      </c>
      <c r="D15" s="72">
        <f>'Gestion du site en ligne'!C26</f>
        <v>0</v>
      </c>
      <c r="E15" s="69">
        <v>28</v>
      </c>
      <c r="F15" s="69">
        <v>4</v>
      </c>
      <c r="G15" s="73">
        <f>C15*E15</f>
        <v>0</v>
      </c>
      <c r="H15" s="73">
        <f>D15*F15</f>
        <v>0</v>
      </c>
      <c r="I15" s="73">
        <f>G15+H15</f>
        <v>0</v>
      </c>
    </row>
    <row r="16" spans="2:10" x14ac:dyDescent="0.25">
      <c r="B16" s="70" t="s">
        <v>13</v>
      </c>
      <c r="C16" s="72">
        <f>'Gestion du site en ligne'!B27</f>
        <v>0</v>
      </c>
      <c r="D16" s="72">
        <f>'Gestion du site en ligne'!C27</f>
        <v>0</v>
      </c>
      <c r="E16" s="69">
        <v>28</v>
      </c>
      <c r="F16" s="69">
        <v>4</v>
      </c>
      <c r="G16" s="73">
        <f>C16*E16</f>
        <v>0</v>
      </c>
      <c r="H16" s="73">
        <f>D16*F16</f>
        <v>0</v>
      </c>
      <c r="I16" s="73">
        <f>G16+H16</f>
        <v>0</v>
      </c>
    </row>
    <row r="17" spans="2:12" x14ac:dyDescent="0.25">
      <c r="B17" s="182" t="s">
        <v>159</v>
      </c>
      <c r="C17" s="182"/>
      <c r="D17" s="182"/>
      <c r="E17" s="182"/>
      <c r="F17" s="182"/>
      <c r="G17" s="182"/>
      <c r="H17" s="182"/>
      <c r="I17" s="74">
        <f>I15+I16</f>
        <v>0</v>
      </c>
    </row>
    <row r="18" spans="2:12" x14ac:dyDescent="0.25">
      <c r="B18" s="49" t="s">
        <v>157</v>
      </c>
    </row>
    <row r="19" spans="2:12" x14ac:dyDescent="0.25">
      <c r="B19" s="57">
        <f>B11+I17</f>
        <v>0</v>
      </c>
    </row>
    <row r="20" spans="2:12" ht="13.8" thickBot="1" x14ac:dyDescent="0.3"/>
    <row r="21" spans="2:12" ht="30" customHeight="1" thickBot="1" x14ac:dyDescent="0.3">
      <c r="B21" s="179" t="s">
        <v>158</v>
      </c>
      <c r="C21" s="180"/>
      <c r="D21" s="180"/>
      <c r="E21" s="180"/>
      <c r="F21" s="180"/>
      <c r="G21" s="180"/>
      <c r="H21" s="180"/>
      <c r="I21" s="180"/>
      <c r="J21" s="181"/>
    </row>
    <row r="23" spans="2:12" ht="26.7" customHeight="1" x14ac:dyDescent="0.25">
      <c r="B23" s="49" t="s">
        <v>163</v>
      </c>
    </row>
    <row r="24" spans="2:12" x14ac:dyDescent="0.25">
      <c r="B24" s="58">
        <f>E110+G122+H129+H135</f>
        <v>0</v>
      </c>
    </row>
    <row r="25" spans="2:12" x14ac:dyDescent="0.25">
      <c r="B25" s="57"/>
    </row>
    <row r="27" spans="2:12" ht="61.5" customHeight="1" x14ac:dyDescent="0.25">
      <c r="B27" s="172" t="s">
        <v>63</v>
      </c>
      <c r="C27" s="172"/>
      <c r="D27" s="172"/>
      <c r="E27" s="172"/>
      <c r="G27" s="183" t="s">
        <v>57</v>
      </c>
      <c r="H27" s="183"/>
      <c r="I27" s="183"/>
      <c r="J27" s="183"/>
    </row>
    <row r="28" spans="2:12" ht="18.600000000000001" customHeight="1" x14ac:dyDescent="0.25">
      <c r="B28" s="172" t="s">
        <v>64</v>
      </c>
      <c r="C28" s="172"/>
      <c r="D28" s="172"/>
      <c r="E28" s="172"/>
      <c r="G28" s="172" t="s">
        <v>64</v>
      </c>
      <c r="H28" s="172"/>
      <c r="I28" s="172"/>
      <c r="J28" s="172"/>
    </row>
    <row r="29" spans="2:12" ht="28.2" customHeight="1" x14ac:dyDescent="0.25">
      <c r="B29" s="48" t="s">
        <v>48</v>
      </c>
      <c r="C29" s="48" t="s">
        <v>49</v>
      </c>
      <c r="D29" s="48" t="s">
        <v>99</v>
      </c>
      <c r="E29" s="48" t="s">
        <v>100</v>
      </c>
      <c r="G29" s="48" t="s">
        <v>48</v>
      </c>
      <c r="H29" s="48" t="s">
        <v>49</v>
      </c>
      <c r="I29" s="48" t="s">
        <v>99</v>
      </c>
      <c r="J29" s="48" t="s">
        <v>100</v>
      </c>
    </row>
    <row r="30" spans="2:12" ht="11.25" customHeight="1" x14ac:dyDescent="0.25">
      <c r="B30" s="53" t="s">
        <v>80</v>
      </c>
      <c r="C30" s="53"/>
      <c r="D30" s="53"/>
      <c r="E30" s="52"/>
      <c r="G30" s="168" t="s">
        <v>75</v>
      </c>
      <c r="H30" s="169"/>
      <c r="I30" s="50"/>
      <c r="J30" s="50"/>
    </row>
    <row r="31" spans="2:12" ht="13.2" customHeight="1" x14ac:dyDescent="0.25">
      <c r="B31" s="54" t="s">
        <v>14</v>
      </c>
      <c r="C31" s="54"/>
      <c r="D31" s="54"/>
      <c r="E31" s="52"/>
      <c r="G31" s="165" t="s">
        <v>14</v>
      </c>
      <c r="H31" s="165"/>
      <c r="I31" s="50"/>
      <c r="J31" s="50"/>
      <c r="L31" s="79"/>
    </row>
    <row r="32" spans="2:12" ht="13.8" x14ac:dyDescent="0.25">
      <c r="B32" s="43" t="s">
        <v>51</v>
      </c>
      <c r="C32" s="45">
        <f>'Objets et RFA'!B17</f>
        <v>0</v>
      </c>
      <c r="D32" s="51">
        <v>80</v>
      </c>
      <c r="E32" s="52">
        <f>C32*D32</f>
        <v>0</v>
      </c>
      <c r="G32" s="43" t="s">
        <v>50</v>
      </c>
      <c r="H32" s="45">
        <f>'Objets et RFA'!F17</f>
        <v>0</v>
      </c>
      <c r="I32" s="51">
        <v>45</v>
      </c>
      <c r="J32" s="52">
        <f>H32*I32</f>
        <v>0</v>
      </c>
      <c r="L32" s="79"/>
    </row>
    <row r="33" spans="2:12" ht="13.8" x14ac:dyDescent="0.25">
      <c r="B33" s="43" t="s">
        <v>71</v>
      </c>
      <c r="C33" s="45">
        <f>'Objets et RFA'!B18</f>
        <v>0</v>
      </c>
      <c r="D33" s="51">
        <v>180</v>
      </c>
      <c r="E33" s="52">
        <f>C33*D33</f>
        <v>0</v>
      </c>
      <c r="G33" s="43" t="s">
        <v>51</v>
      </c>
      <c r="H33" s="45">
        <f>'Objets et RFA'!F18</f>
        <v>0</v>
      </c>
      <c r="I33" s="51">
        <v>80</v>
      </c>
      <c r="J33" s="52">
        <f t="shared" ref="J33:J56" si="0">H33*I33</f>
        <v>0</v>
      </c>
      <c r="L33" s="79"/>
    </row>
    <row r="34" spans="2:12" ht="13.8" x14ac:dyDescent="0.25">
      <c r="B34" s="43" t="s">
        <v>52</v>
      </c>
      <c r="C34" s="45">
        <f>'Objets et RFA'!B19</f>
        <v>0</v>
      </c>
      <c r="D34" s="51">
        <v>500</v>
      </c>
      <c r="E34" s="52">
        <f>C34*D34</f>
        <v>0</v>
      </c>
      <c r="G34" s="43" t="s">
        <v>71</v>
      </c>
      <c r="H34" s="45">
        <f>'Objets et RFA'!F19</f>
        <v>0</v>
      </c>
      <c r="I34" s="51">
        <v>180</v>
      </c>
      <c r="J34" s="52">
        <f t="shared" si="0"/>
        <v>0</v>
      </c>
      <c r="L34" s="79"/>
    </row>
    <row r="35" spans="2:12" ht="12" customHeight="1" x14ac:dyDescent="0.25">
      <c r="B35" s="53" t="s">
        <v>81</v>
      </c>
      <c r="C35" s="53"/>
      <c r="D35" s="53"/>
      <c r="E35" s="52"/>
      <c r="G35" s="43" t="s">
        <v>52</v>
      </c>
      <c r="H35" s="45">
        <f>'Objets et RFA'!F20</f>
        <v>0</v>
      </c>
      <c r="I35" s="51">
        <v>420</v>
      </c>
      <c r="J35" s="52">
        <f t="shared" si="0"/>
        <v>0</v>
      </c>
      <c r="L35" s="79"/>
    </row>
    <row r="36" spans="2:12" ht="12.6" customHeight="1" x14ac:dyDescent="0.25">
      <c r="B36" s="54" t="s">
        <v>14</v>
      </c>
      <c r="C36" s="54"/>
      <c r="D36" s="54"/>
      <c r="E36" s="52"/>
      <c r="G36" s="168" t="s">
        <v>76</v>
      </c>
      <c r="H36" s="169"/>
      <c r="I36" s="77"/>
      <c r="J36" s="52"/>
      <c r="L36" s="79"/>
    </row>
    <row r="37" spans="2:12" ht="13.8" x14ac:dyDescent="0.25">
      <c r="B37" s="43" t="s">
        <v>50</v>
      </c>
      <c r="C37" s="45">
        <f>'Objets et RFA'!B22</f>
        <v>0</v>
      </c>
      <c r="D37" s="51">
        <v>45</v>
      </c>
      <c r="E37" s="52">
        <f>C37*D37</f>
        <v>0</v>
      </c>
      <c r="G37" s="165" t="s">
        <v>14</v>
      </c>
      <c r="H37" s="165"/>
      <c r="I37" s="76"/>
      <c r="J37" s="52"/>
      <c r="L37" s="79"/>
    </row>
    <row r="38" spans="2:12" ht="14.1" customHeight="1" x14ac:dyDescent="0.25">
      <c r="B38" s="43" t="s">
        <v>51</v>
      </c>
      <c r="C38" s="45">
        <f>'Objets et RFA'!B23</f>
        <v>0</v>
      </c>
      <c r="D38" s="51">
        <v>80</v>
      </c>
      <c r="E38" s="52">
        <f>C38*D38</f>
        <v>0</v>
      </c>
      <c r="G38" s="43" t="s">
        <v>50</v>
      </c>
      <c r="H38" s="45">
        <f>'Objets et RFA'!F24</f>
        <v>0</v>
      </c>
      <c r="I38" s="51">
        <v>45</v>
      </c>
      <c r="J38" s="52">
        <f t="shared" si="0"/>
        <v>0</v>
      </c>
      <c r="L38" s="79"/>
    </row>
    <row r="39" spans="2:12" ht="12" customHeight="1" x14ac:dyDescent="0.25">
      <c r="B39" s="53" t="s">
        <v>82</v>
      </c>
      <c r="C39" s="53"/>
      <c r="D39" s="53"/>
      <c r="E39" s="52"/>
      <c r="G39" s="43" t="s">
        <v>51</v>
      </c>
      <c r="H39" s="45">
        <f>'Objets et RFA'!F25</f>
        <v>0</v>
      </c>
      <c r="I39" s="51">
        <v>80</v>
      </c>
      <c r="J39" s="52">
        <f t="shared" si="0"/>
        <v>0</v>
      </c>
      <c r="L39" s="79"/>
    </row>
    <row r="40" spans="2:12" ht="13.8" x14ac:dyDescent="0.25">
      <c r="B40" s="54" t="s">
        <v>14</v>
      </c>
      <c r="C40" s="54"/>
      <c r="D40" s="75"/>
      <c r="E40" s="52">
        <f>C40*D40</f>
        <v>0</v>
      </c>
      <c r="G40" s="43" t="s">
        <v>71</v>
      </c>
      <c r="H40" s="45">
        <f>'Objets et RFA'!F26</f>
        <v>0</v>
      </c>
      <c r="I40" s="51">
        <v>180</v>
      </c>
      <c r="J40" s="52">
        <f t="shared" si="0"/>
        <v>0</v>
      </c>
      <c r="L40" s="79"/>
    </row>
    <row r="41" spans="2:12" ht="13.8" x14ac:dyDescent="0.25">
      <c r="B41" s="43" t="s">
        <v>50</v>
      </c>
      <c r="C41" s="45">
        <f>'Objets et RFA'!B26</f>
        <v>0</v>
      </c>
      <c r="D41" s="51">
        <v>45</v>
      </c>
      <c r="E41" s="52">
        <f>C41*D41</f>
        <v>0</v>
      </c>
      <c r="G41" s="43" t="s">
        <v>52</v>
      </c>
      <c r="H41" s="45">
        <f>'Objets et RFA'!F27</f>
        <v>0</v>
      </c>
      <c r="I41" s="51">
        <v>420</v>
      </c>
      <c r="J41" s="52">
        <f t="shared" si="0"/>
        <v>0</v>
      </c>
      <c r="L41" s="79"/>
    </row>
    <row r="42" spans="2:12" ht="12.6" customHeight="1" x14ac:dyDescent="0.25">
      <c r="B42" s="43" t="s">
        <v>51</v>
      </c>
      <c r="C42" s="45">
        <f>'Objets et RFA'!B27</f>
        <v>0</v>
      </c>
      <c r="D42" s="51">
        <v>80</v>
      </c>
      <c r="E42" s="52">
        <f>C42*D42</f>
        <v>0</v>
      </c>
      <c r="G42" s="168" t="s">
        <v>77</v>
      </c>
      <c r="H42" s="169"/>
      <c r="I42" s="77"/>
      <c r="J42" s="52"/>
      <c r="L42" s="79"/>
    </row>
    <row r="43" spans="2:12" ht="12.45" customHeight="1" x14ac:dyDescent="0.25">
      <c r="B43" s="53" t="s">
        <v>83</v>
      </c>
      <c r="C43" s="53"/>
      <c r="D43" s="53"/>
      <c r="E43" s="52"/>
      <c r="G43" s="165" t="s">
        <v>14</v>
      </c>
      <c r="H43" s="165"/>
      <c r="I43" s="76"/>
      <c r="J43" s="52"/>
      <c r="L43" s="79"/>
    </row>
    <row r="44" spans="2:12" ht="13.8" x14ac:dyDescent="0.25">
      <c r="B44" s="54" t="s">
        <v>14</v>
      </c>
      <c r="C44" s="54"/>
      <c r="D44" s="75"/>
      <c r="E44" s="52"/>
      <c r="G44" s="43" t="s">
        <v>50</v>
      </c>
      <c r="H44" s="45">
        <f>'Objets et RFA'!F30</f>
        <v>0</v>
      </c>
      <c r="I44" s="51">
        <v>45</v>
      </c>
      <c r="J44" s="52">
        <f t="shared" si="0"/>
        <v>0</v>
      </c>
      <c r="L44" s="79"/>
    </row>
    <row r="45" spans="2:12" ht="14.1" customHeight="1" x14ac:dyDescent="0.25">
      <c r="B45" s="43" t="s">
        <v>50</v>
      </c>
      <c r="C45" s="45">
        <f>'Objets et RFA'!B30</f>
        <v>0</v>
      </c>
      <c r="D45" s="51">
        <v>45</v>
      </c>
      <c r="E45" s="52">
        <f>C45*D45</f>
        <v>0</v>
      </c>
      <c r="G45" s="43" t="s">
        <v>51</v>
      </c>
      <c r="H45" s="45">
        <f>'Objets et RFA'!F31</f>
        <v>0</v>
      </c>
      <c r="I45" s="51">
        <v>80</v>
      </c>
      <c r="J45" s="52">
        <f t="shared" si="0"/>
        <v>0</v>
      </c>
    </row>
    <row r="46" spans="2:12" ht="13.8" x14ac:dyDescent="0.25">
      <c r="B46" s="43" t="s">
        <v>51</v>
      </c>
      <c r="C46" s="45">
        <f>'Objets et RFA'!B31</f>
        <v>0</v>
      </c>
      <c r="D46" s="51">
        <v>80</v>
      </c>
      <c r="E46" s="52">
        <f>C46*D46</f>
        <v>0</v>
      </c>
      <c r="G46" s="43" t="s">
        <v>71</v>
      </c>
      <c r="H46" s="45">
        <f>'Objets et RFA'!F32</f>
        <v>0</v>
      </c>
      <c r="I46" s="51">
        <v>180</v>
      </c>
      <c r="J46" s="52">
        <f t="shared" si="0"/>
        <v>0</v>
      </c>
    </row>
    <row r="47" spans="2:12" ht="13.8" x14ac:dyDescent="0.25">
      <c r="B47" s="43" t="s">
        <v>71</v>
      </c>
      <c r="C47" s="45">
        <f>'Objets et RFA'!B32</f>
        <v>0</v>
      </c>
      <c r="D47" s="51">
        <v>180</v>
      </c>
      <c r="E47" s="52">
        <f>C47*D47</f>
        <v>0</v>
      </c>
      <c r="G47" s="43" t="s">
        <v>52</v>
      </c>
      <c r="H47" s="45">
        <f>'Objets et RFA'!F33</f>
        <v>0</v>
      </c>
      <c r="I47" s="51">
        <v>210</v>
      </c>
      <c r="J47" s="52">
        <f t="shared" si="0"/>
        <v>0</v>
      </c>
      <c r="L47" s="79"/>
    </row>
    <row r="48" spans="2:12" ht="12.6" customHeight="1" x14ac:dyDescent="0.25">
      <c r="B48" s="53" t="s">
        <v>84</v>
      </c>
      <c r="C48" s="53"/>
      <c r="D48" s="53"/>
      <c r="E48" s="52"/>
      <c r="G48" s="168" t="s">
        <v>78</v>
      </c>
      <c r="H48" s="169"/>
      <c r="I48" s="77"/>
      <c r="J48" s="52"/>
      <c r="L48" s="79"/>
    </row>
    <row r="49" spans="2:12" ht="13.8" x14ac:dyDescent="0.25">
      <c r="B49" s="54" t="s">
        <v>14</v>
      </c>
      <c r="C49" s="54"/>
      <c r="D49" s="75"/>
      <c r="E49" s="52"/>
      <c r="G49" s="165" t="s">
        <v>14</v>
      </c>
      <c r="H49" s="165"/>
      <c r="I49" s="76"/>
      <c r="J49" s="52"/>
      <c r="K49" s="83"/>
      <c r="L49" s="79"/>
    </row>
    <row r="50" spans="2:12" ht="13.8" x14ac:dyDescent="0.25">
      <c r="B50" s="43" t="s">
        <v>50</v>
      </c>
      <c r="C50" s="45">
        <f>'Objets et RFA'!B35</f>
        <v>0</v>
      </c>
      <c r="D50" s="51">
        <v>45</v>
      </c>
      <c r="E50" s="52">
        <f>C50*D50</f>
        <v>0</v>
      </c>
      <c r="G50" s="43" t="s">
        <v>50</v>
      </c>
      <c r="H50" s="45">
        <f>'Objets et RFA'!F38</f>
        <v>0</v>
      </c>
      <c r="I50" s="51">
        <v>45</v>
      </c>
      <c r="J50" s="52">
        <f t="shared" si="0"/>
        <v>0</v>
      </c>
      <c r="L50" s="79"/>
    </row>
    <row r="51" spans="2:12" ht="13.8" x14ac:dyDescent="0.25">
      <c r="B51" s="43" t="s">
        <v>51</v>
      </c>
      <c r="C51" s="45">
        <f>'Objets et RFA'!B36</f>
        <v>0</v>
      </c>
      <c r="D51" s="51">
        <v>80</v>
      </c>
      <c r="E51" s="52">
        <f>C51*D51</f>
        <v>0</v>
      </c>
      <c r="G51" s="43" t="s">
        <v>51</v>
      </c>
      <c r="H51" s="45">
        <f>'Objets et RFA'!F39</f>
        <v>0</v>
      </c>
      <c r="I51" s="51">
        <v>80</v>
      </c>
      <c r="J51" s="52">
        <f t="shared" si="0"/>
        <v>0</v>
      </c>
      <c r="K51" s="83"/>
      <c r="L51" s="79"/>
    </row>
    <row r="52" spans="2:12" ht="14.1" customHeight="1" x14ac:dyDescent="0.25">
      <c r="B52" s="43" t="s">
        <v>71</v>
      </c>
      <c r="C52" s="45">
        <f>'Objets et RFA'!B37</f>
        <v>0</v>
      </c>
      <c r="D52" s="51">
        <v>180</v>
      </c>
      <c r="E52" s="52">
        <f>C52*D52</f>
        <v>0</v>
      </c>
      <c r="G52" s="43" t="s">
        <v>71</v>
      </c>
      <c r="H52" s="45">
        <f>'Objets et RFA'!F40</f>
        <v>0</v>
      </c>
      <c r="I52" s="51">
        <v>180</v>
      </c>
      <c r="J52" s="52">
        <f t="shared" si="0"/>
        <v>0</v>
      </c>
      <c r="K52" s="83"/>
      <c r="L52" s="79"/>
    </row>
    <row r="53" spans="2:12" ht="13.8" x14ac:dyDescent="0.25">
      <c r="B53" s="43" t="s">
        <v>52</v>
      </c>
      <c r="C53" s="45">
        <f>'Objets et RFA'!B38</f>
        <v>0</v>
      </c>
      <c r="D53" s="51">
        <v>800</v>
      </c>
      <c r="E53" s="52">
        <f>C53*D53</f>
        <v>0</v>
      </c>
      <c r="G53" s="43" t="s">
        <v>52</v>
      </c>
      <c r="H53" s="45">
        <f>'Objets et RFA'!F41</f>
        <v>0</v>
      </c>
      <c r="I53" s="51">
        <v>210</v>
      </c>
      <c r="J53" s="52">
        <f t="shared" si="0"/>
        <v>0</v>
      </c>
      <c r="K53" s="83"/>
    </row>
    <row r="54" spans="2:12" ht="12.6" customHeight="1" x14ac:dyDescent="0.25">
      <c r="B54" s="53" t="s">
        <v>85</v>
      </c>
      <c r="C54" s="53"/>
      <c r="D54" s="53"/>
      <c r="E54" s="52"/>
      <c r="G54" s="164" t="s">
        <v>74</v>
      </c>
      <c r="H54" s="164"/>
      <c r="I54" s="77"/>
      <c r="J54" s="52"/>
      <c r="K54" s="83"/>
    </row>
    <row r="55" spans="2:12" ht="13.8" x14ac:dyDescent="0.25">
      <c r="B55" s="54" t="s">
        <v>14</v>
      </c>
      <c r="C55" s="54"/>
      <c r="D55" s="75"/>
      <c r="E55" s="52"/>
      <c r="G55" s="165" t="s">
        <v>14</v>
      </c>
      <c r="H55" s="165"/>
      <c r="I55" s="76"/>
      <c r="J55" s="52"/>
      <c r="K55" s="83"/>
    </row>
    <row r="56" spans="2:12" ht="13.8" x14ac:dyDescent="0.25">
      <c r="B56" s="43" t="s">
        <v>50</v>
      </c>
      <c r="C56" s="45">
        <f>'Objets et RFA'!B41</f>
        <v>0</v>
      </c>
      <c r="D56" s="51">
        <v>45</v>
      </c>
      <c r="E56" s="52">
        <f>C56*D56</f>
        <v>0</v>
      </c>
      <c r="G56" s="43" t="s">
        <v>50</v>
      </c>
      <c r="H56" s="45">
        <f>'Objets et RFA'!F47</f>
        <v>0</v>
      </c>
      <c r="I56" s="51">
        <v>45</v>
      </c>
      <c r="J56" s="52">
        <f t="shared" si="0"/>
        <v>0</v>
      </c>
      <c r="K56" s="83"/>
    </row>
    <row r="57" spans="2:12" ht="13.8" x14ac:dyDescent="0.25">
      <c r="B57" s="43" t="s">
        <v>72</v>
      </c>
      <c r="C57" s="45">
        <f>'Objets et RFA'!B42</f>
        <v>0</v>
      </c>
      <c r="D57" s="51">
        <v>80</v>
      </c>
      <c r="E57" s="52">
        <f>C57*D57</f>
        <v>0</v>
      </c>
      <c r="G57" s="43" t="s">
        <v>51</v>
      </c>
      <c r="H57" s="45">
        <f>'Objets et RFA'!F48</f>
        <v>0</v>
      </c>
      <c r="I57" s="51">
        <v>80</v>
      </c>
      <c r="J57" s="52">
        <f t="shared" ref="J57:J65" si="1">H57*I57</f>
        <v>0</v>
      </c>
      <c r="K57" s="83"/>
    </row>
    <row r="58" spans="2:12" ht="13.8" x14ac:dyDescent="0.25">
      <c r="B58" s="43" t="s">
        <v>73</v>
      </c>
      <c r="C58" s="45">
        <f>'Objets et RFA'!B43</f>
        <v>0</v>
      </c>
      <c r="D58" s="51">
        <v>180</v>
      </c>
      <c r="E58" s="52">
        <f>C58*D58</f>
        <v>0</v>
      </c>
      <c r="G58" s="43" t="s">
        <v>71</v>
      </c>
      <c r="H58" s="45">
        <f>'Objets et RFA'!F49</f>
        <v>0</v>
      </c>
      <c r="I58" s="51">
        <v>180</v>
      </c>
      <c r="J58" s="52">
        <f t="shared" si="1"/>
        <v>0</v>
      </c>
      <c r="K58" s="83"/>
    </row>
    <row r="59" spans="2:12" ht="14.1" customHeight="1" x14ac:dyDescent="0.25">
      <c r="B59" s="43" t="s">
        <v>70</v>
      </c>
      <c r="C59" s="45">
        <f>'Objets et RFA'!B44</f>
        <v>0</v>
      </c>
      <c r="D59" s="51">
        <v>450</v>
      </c>
      <c r="E59" s="52">
        <f>C59*D59</f>
        <v>0</v>
      </c>
      <c r="G59" s="43" t="s">
        <v>52</v>
      </c>
      <c r="H59" s="45">
        <f>'Objets et RFA'!F50</f>
        <v>0</v>
      </c>
      <c r="I59" s="51">
        <v>210</v>
      </c>
      <c r="J59" s="52">
        <f t="shared" si="1"/>
        <v>0</v>
      </c>
      <c r="K59" s="83"/>
    </row>
    <row r="60" spans="2:12" ht="12.6" customHeight="1" x14ac:dyDescent="0.25">
      <c r="B60" s="43" t="s">
        <v>54</v>
      </c>
      <c r="C60" s="45">
        <f>'Objets et RFA'!B45</f>
        <v>0</v>
      </c>
      <c r="D60" s="51">
        <v>1000</v>
      </c>
      <c r="E60" s="52">
        <f>C60*D60</f>
        <v>0</v>
      </c>
      <c r="G60" s="164" t="s">
        <v>79</v>
      </c>
      <c r="H60" s="164"/>
      <c r="I60" s="77"/>
      <c r="J60" s="52"/>
      <c r="K60" s="83"/>
    </row>
    <row r="61" spans="2:12" ht="12.45" customHeight="1" x14ac:dyDescent="0.25">
      <c r="B61" s="53" t="s">
        <v>114</v>
      </c>
      <c r="C61" s="53"/>
      <c r="D61" s="53"/>
      <c r="E61" s="52"/>
      <c r="G61" s="165" t="s">
        <v>14</v>
      </c>
      <c r="H61" s="165"/>
      <c r="I61" s="76"/>
      <c r="J61" s="52"/>
      <c r="K61" s="83"/>
    </row>
    <row r="62" spans="2:12" ht="13.8" x14ac:dyDescent="0.25">
      <c r="B62" s="54" t="s">
        <v>14</v>
      </c>
      <c r="C62" s="54"/>
      <c r="D62" s="54"/>
      <c r="E62" s="52"/>
      <c r="G62" s="43" t="s">
        <v>50</v>
      </c>
      <c r="H62" s="45">
        <f>'Objets et RFA'!F55</f>
        <v>0</v>
      </c>
      <c r="I62" s="51">
        <v>45</v>
      </c>
      <c r="J62" s="52">
        <f t="shared" si="1"/>
        <v>0</v>
      </c>
      <c r="K62" s="83"/>
    </row>
    <row r="63" spans="2:12" ht="14.4" x14ac:dyDescent="0.3">
      <c r="B63" s="43" t="s">
        <v>50</v>
      </c>
      <c r="C63" s="45">
        <f>'Objets et RFA'!B48</f>
        <v>0</v>
      </c>
      <c r="D63" s="51">
        <v>45</v>
      </c>
      <c r="E63" s="52">
        <f>C63*D63</f>
        <v>0</v>
      </c>
      <c r="G63" s="43" t="s">
        <v>51</v>
      </c>
      <c r="H63" s="45">
        <f>'Objets et RFA'!F56</f>
        <v>0</v>
      </c>
      <c r="I63" s="51">
        <v>80</v>
      </c>
      <c r="J63" s="52">
        <f t="shared" si="1"/>
        <v>0</v>
      </c>
      <c r="K63" s="84"/>
    </row>
    <row r="64" spans="2:12" ht="13.8" x14ac:dyDescent="0.25">
      <c r="B64" s="43" t="s">
        <v>51</v>
      </c>
      <c r="C64" s="45">
        <f>'Objets et RFA'!B49</f>
        <v>0</v>
      </c>
      <c r="D64" s="51">
        <v>80</v>
      </c>
      <c r="E64" s="52">
        <f>C64*D64</f>
        <v>0</v>
      </c>
      <c r="G64" s="43" t="s">
        <v>71</v>
      </c>
      <c r="H64" s="45">
        <f>'Objets et RFA'!F57</f>
        <v>0</v>
      </c>
      <c r="I64" s="51">
        <v>180</v>
      </c>
      <c r="J64" s="52">
        <f t="shared" si="1"/>
        <v>0</v>
      </c>
    </row>
    <row r="65" spans="2:10" ht="13.8" x14ac:dyDescent="0.25">
      <c r="B65" s="43" t="s">
        <v>71</v>
      </c>
      <c r="C65" s="45">
        <f>'Objets et RFA'!B50</f>
        <v>0</v>
      </c>
      <c r="D65" s="51">
        <v>180</v>
      </c>
      <c r="E65" s="52">
        <f>C65*D65</f>
        <v>0</v>
      </c>
      <c r="G65" s="43" t="s">
        <v>52</v>
      </c>
      <c r="H65" s="45">
        <f>'Objets et RFA'!F58</f>
        <v>0</v>
      </c>
      <c r="I65" s="51">
        <v>210</v>
      </c>
      <c r="J65" s="52">
        <f t="shared" si="1"/>
        <v>0</v>
      </c>
    </row>
    <row r="66" spans="2:10" ht="12.6" customHeight="1" x14ac:dyDescent="0.25">
      <c r="B66" s="43" t="s">
        <v>52</v>
      </c>
      <c r="C66" s="45">
        <f>'Objets et RFA'!B51</f>
        <v>0</v>
      </c>
      <c r="D66" s="51">
        <v>500</v>
      </c>
      <c r="E66" s="52">
        <f>C66*D66</f>
        <v>0</v>
      </c>
      <c r="G66" s="166"/>
      <c r="H66" s="166"/>
      <c r="I66" s="80"/>
      <c r="J66" s="81"/>
    </row>
    <row r="67" spans="2:10" ht="11.7" customHeight="1" x14ac:dyDescent="0.25">
      <c r="B67" s="55" t="s">
        <v>86</v>
      </c>
      <c r="C67" s="55"/>
      <c r="D67" s="55"/>
      <c r="E67" s="52"/>
      <c r="G67" s="167"/>
      <c r="H67" s="167"/>
      <c r="I67" s="80"/>
      <c r="J67" s="81"/>
    </row>
    <row r="68" spans="2:10" ht="13.8" x14ac:dyDescent="0.25">
      <c r="B68" s="54" t="s">
        <v>14</v>
      </c>
      <c r="C68" s="54"/>
      <c r="D68" s="75"/>
      <c r="E68" s="52"/>
      <c r="G68" s="82"/>
      <c r="H68" s="47"/>
      <c r="I68" s="80"/>
      <c r="J68" s="81"/>
    </row>
    <row r="69" spans="2:10" ht="13.8" x14ac:dyDescent="0.25">
      <c r="B69" s="43" t="s">
        <v>50</v>
      </c>
      <c r="C69" s="45">
        <f>'Objets et RFA'!B54</f>
        <v>0</v>
      </c>
      <c r="D69" s="51">
        <v>45</v>
      </c>
      <c r="E69" s="52">
        <f>C69*D69</f>
        <v>0</v>
      </c>
      <c r="G69" s="82"/>
      <c r="H69" s="47"/>
      <c r="I69" s="80"/>
      <c r="J69" s="81"/>
    </row>
    <row r="70" spans="2:10" ht="13.8" x14ac:dyDescent="0.25">
      <c r="B70" s="43" t="s">
        <v>51</v>
      </c>
      <c r="C70" s="45">
        <f>'Objets et RFA'!B55</f>
        <v>0</v>
      </c>
      <c r="D70" s="51">
        <v>80</v>
      </c>
      <c r="E70" s="52">
        <f>C70*D70</f>
        <v>0</v>
      </c>
      <c r="G70" s="82"/>
      <c r="H70" s="47"/>
      <c r="I70" s="80"/>
      <c r="J70" s="81"/>
    </row>
    <row r="71" spans="2:10" ht="13.8" x14ac:dyDescent="0.25">
      <c r="B71" s="43" t="s">
        <v>73</v>
      </c>
      <c r="C71" s="45">
        <f>'Objets et RFA'!B56</f>
        <v>0</v>
      </c>
      <c r="D71" s="51">
        <v>230</v>
      </c>
      <c r="E71" s="52">
        <f>C71*D71</f>
        <v>0</v>
      </c>
      <c r="G71" s="82"/>
      <c r="H71" s="47"/>
      <c r="I71" s="80"/>
      <c r="J71" s="81"/>
    </row>
    <row r="72" spans="2:10" ht="12.6" customHeight="1" x14ac:dyDescent="0.25">
      <c r="B72" s="43" t="s">
        <v>70</v>
      </c>
      <c r="C72" s="45">
        <f>'Objets et RFA'!B57</f>
        <v>0</v>
      </c>
      <c r="D72" s="51">
        <v>480</v>
      </c>
      <c r="E72" s="52">
        <f>C72*D72</f>
        <v>0</v>
      </c>
    </row>
    <row r="73" spans="2:10" ht="9.4499999999999993" customHeight="1" x14ac:dyDescent="0.25">
      <c r="B73" s="53" t="s">
        <v>87</v>
      </c>
      <c r="C73" s="53"/>
      <c r="D73" s="53"/>
      <c r="E73" s="52"/>
    </row>
    <row r="74" spans="2:10" x14ac:dyDescent="0.25">
      <c r="B74" s="54" t="s">
        <v>14</v>
      </c>
      <c r="C74" s="54"/>
      <c r="D74" s="75"/>
      <c r="E74" s="52"/>
    </row>
    <row r="75" spans="2:10" ht="13.8" x14ac:dyDescent="0.25">
      <c r="B75" s="43" t="s">
        <v>55</v>
      </c>
      <c r="C75" s="45">
        <f>'Objets et RFA'!B60</f>
        <v>0</v>
      </c>
      <c r="D75" s="51">
        <v>240</v>
      </c>
      <c r="E75" s="52">
        <f>C75*D75</f>
        <v>0</v>
      </c>
    </row>
    <row r="76" spans="2:10" ht="13.8" x14ac:dyDescent="0.25">
      <c r="B76" s="43" t="s">
        <v>70</v>
      </c>
      <c r="C76" s="45">
        <f>'Objets et RFA'!B61</f>
        <v>0</v>
      </c>
      <c r="D76" s="51">
        <v>480</v>
      </c>
      <c r="E76" s="52">
        <f>C76*D76</f>
        <v>0</v>
      </c>
    </row>
    <row r="77" spans="2:10" ht="13.8" x14ac:dyDescent="0.25">
      <c r="B77" s="43" t="s">
        <v>69</v>
      </c>
      <c r="C77" s="45">
        <f>'Objets et RFA'!B62</f>
        <v>0</v>
      </c>
      <c r="D77" s="51">
        <v>900</v>
      </c>
      <c r="E77" s="52">
        <f>C77*D77</f>
        <v>0</v>
      </c>
    </row>
    <row r="78" spans="2:10" ht="13.2" customHeight="1" x14ac:dyDescent="0.25">
      <c r="B78" s="43" t="s">
        <v>162</v>
      </c>
      <c r="C78" s="45">
        <f>'Objets et RFA'!B63</f>
        <v>0</v>
      </c>
      <c r="D78" s="51">
        <v>4900</v>
      </c>
      <c r="E78" s="52">
        <f>C78*D78</f>
        <v>0</v>
      </c>
    </row>
    <row r="79" spans="2:10" ht="10.199999999999999" customHeight="1" x14ac:dyDescent="0.25">
      <c r="B79" s="53" t="s">
        <v>113</v>
      </c>
      <c r="C79" s="53"/>
      <c r="D79" s="53"/>
      <c r="E79" s="52"/>
    </row>
    <row r="80" spans="2:10" x14ac:dyDescent="0.25">
      <c r="B80" s="54" t="s">
        <v>14</v>
      </c>
      <c r="C80" s="54"/>
      <c r="D80" s="75"/>
      <c r="E80" s="52"/>
    </row>
    <row r="81" spans="2:5" ht="13.8" x14ac:dyDescent="0.25">
      <c r="B81" s="43" t="s">
        <v>50</v>
      </c>
      <c r="C81" s="45">
        <f>'Objets et RFA'!B66</f>
        <v>0</v>
      </c>
      <c r="D81" s="51">
        <v>45</v>
      </c>
      <c r="E81" s="52">
        <f>C81*D81</f>
        <v>0</v>
      </c>
    </row>
    <row r="82" spans="2:5" ht="13.8" x14ac:dyDescent="0.25">
      <c r="B82" s="43" t="s">
        <v>51</v>
      </c>
      <c r="C82" s="45">
        <f>'Objets et RFA'!B67</f>
        <v>0</v>
      </c>
      <c r="D82" s="51">
        <v>80</v>
      </c>
      <c r="E82" s="52">
        <f>C82*D82</f>
        <v>0</v>
      </c>
    </row>
    <row r="83" spans="2:5" ht="13.8" x14ac:dyDescent="0.25">
      <c r="B83" s="43" t="s">
        <v>73</v>
      </c>
      <c r="C83" s="45">
        <f>'Objets et RFA'!B68</f>
        <v>0</v>
      </c>
      <c r="D83" s="51">
        <v>230</v>
      </c>
      <c r="E83" s="52">
        <f>C83*D83</f>
        <v>0</v>
      </c>
    </row>
    <row r="84" spans="2:5" ht="12.6" customHeight="1" x14ac:dyDescent="0.25">
      <c r="B84" s="43" t="s">
        <v>70</v>
      </c>
      <c r="C84" s="45">
        <f>'Objets et RFA'!B69</f>
        <v>0</v>
      </c>
      <c r="D84" s="51">
        <v>480</v>
      </c>
      <c r="E84" s="52">
        <f>C84*D84</f>
        <v>0</v>
      </c>
    </row>
    <row r="85" spans="2:5" ht="13.8" x14ac:dyDescent="0.25">
      <c r="B85" s="43" t="s">
        <v>54</v>
      </c>
      <c r="C85" s="45">
        <f>'Objets et RFA'!B70</f>
        <v>0</v>
      </c>
      <c r="D85" s="51">
        <v>3000</v>
      </c>
      <c r="E85" s="52">
        <f>C85*D85</f>
        <v>0</v>
      </c>
    </row>
    <row r="86" spans="2:5" ht="19.5" customHeight="1" x14ac:dyDescent="0.25">
      <c r="B86" s="53" t="s">
        <v>88</v>
      </c>
      <c r="C86" s="53"/>
      <c r="D86" s="53"/>
      <c r="E86" s="52"/>
    </row>
    <row r="87" spans="2:5" x14ac:dyDescent="0.25">
      <c r="B87" s="54" t="s">
        <v>14</v>
      </c>
      <c r="C87" s="54"/>
      <c r="D87" s="75"/>
      <c r="E87" s="52"/>
    </row>
    <row r="88" spans="2:5" ht="13.8" x14ac:dyDescent="0.25">
      <c r="B88" s="43" t="s">
        <v>55</v>
      </c>
      <c r="C88" s="45">
        <f>'Objets et RFA'!B73</f>
        <v>0</v>
      </c>
      <c r="D88" s="51">
        <v>240</v>
      </c>
      <c r="E88" s="52">
        <f>C88*D88</f>
        <v>0</v>
      </c>
    </row>
    <row r="89" spans="2:5" ht="13.8" x14ac:dyDescent="0.25">
      <c r="B89" s="43" t="s">
        <v>70</v>
      </c>
      <c r="C89" s="45">
        <f>'Objets et RFA'!B74</f>
        <v>0</v>
      </c>
      <c r="D89" s="51">
        <v>480</v>
      </c>
      <c r="E89" s="52">
        <f>C89*D89</f>
        <v>0</v>
      </c>
    </row>
    <row r="90" spans="2:5" ht="13.8" x14ac:dyDescent="0.25">
      <c r="B90" s="43" t="s">
        <v>69</v>
      </c>
      <c r="C90" s="45">
        <f>'Objets et RFA'!B75</f>
        <v>0</v>
      </c>
      <c r="D90" s="51">
        <v>850</v>
      </c>
      <c r="E90" s="52">
        <f>C90*D90</f>
        <v>0</v>
      </c>
    </row>
    <row r="91" spans="2:5" ht="11.7" customHeight="1" x14ac:dyDescent="0.25">
      <c r="B91" s="43" t="s">
        <v>56</v>
      </c>
      <c r="C91" s="45">
        <f>'Objets et RFA'!B76</f>
        <v>0</v>
      </c>
      <c r="D91" s="51">
        <v>2000</v>
      </c>
      <c r="E91" s="52">
        <f>C91*D91</f>
        <v>0</v>
      </c>
    </row>
    <row r="92" spans="2:5" ht="12" customHeight="1" x14ac:dyDescent="0.25">
      <c r="B92" s="53" t="s">
        <v>115</v>
      </c>
      <c r="C92" s="53"/>
      <c r="D92" s="53"/>
      <c r="E92" s="52"/>
    </row>
    <row r="93" spans="2:5" x14ac:dyDescent="0.25">
      <c r="B93" s="54" t="s">
        <v>14</v>
      </c>
      <c r="C93" s="54"/>
      <c r="D93" s="75"/>
      <c r="E93" s="52"/>
    </row>
    <row r="94" spans="2:5" ht="13.8" x14ac:dyDescent="0.25">
      <c r="B94" s="43" t="s">
        <v>55</v>
      </c>
      <c r="C94" s="45">
        <f>'Objets et RFA'!B79</f>
        <v>0</v>
      </c>
      <c r="D94" s="51">
        <v>45</v>
      </c>
      <c r="E94" s="52">
        <f>C94*D94</f>
        <v>0</v>
      </c>
    </row>
    <row r="95" spans="2:5" ht="13.8" x14ac:dyDescent="0.25">
      <c r="B95" s="43" t="s">
        <v>70</v>
      </c>
      <c r="C95" s="45">
        <f>'Objets et RFA'!B80</f>
        <v>0</v>
      </c>
      <c r="D95" s="51">
        <v>80</v>
      </c>
      <c r="E95" s="52">
        <f>C95*D95</f>
        <v>0</v>
      </c>
    </row>
    <row r="96" spans="2:5" ht="13.8" x14ac:dyDescent="0.25">
      <c r="B96" s="43" t="s">
        <v>69</v>
      </c>
      <c r="C96" s="45">
        <f>'Objets et RFA'!B81</f>
        <v>0</v>
      </c>
      <c r="D96" s="51">
        <v>180</v>
      </c>
      <c r="E96" s="52">
        <f>C96*D96</f>
        <v>0</v>
      </c>
    </row>
    <row r="97" spans="2:7" ht="13.8" x14ac:dyDescent="0.25">
      <c r="B97" s="43" t="s">
        <v>56</v>
      </c>
      <c r="C97" s="45">
        <f>'Objets et RFA'!B82</f>
        <v>0</v>
      </c>
      <c r="D97" s="51">
        <v>700</v>
      </c>
      <c r="E97" s="52">
        <f>C97*D97</f>
        <v>0</v>
      </c>
    </row>
    <row r="98" spans="2:7" ht="12.6" customHeight="1" x14ac:dyDescent="0.25">
      <c r="B98" s="53" t="s">
        <v>116</v>
      </c>
      <c r="C98" s="53"/>
      <c r="D98" s="53"/>
      <c r="E98" s="52"/>
    </row>
    <row r="99" spans="2:7" x14ac:dyDescent="0.25">
      <c r="B99" s="54" t="s">
        <v>14</v>
      </c>
      <c r="C99" s="54"/>
      <c r="D99" s="75"/>
      <c r="E99" s="52"/>
    </row>
    <row r="100" spans="2:7" ht="13.8" x14ac:dyDescent="0.25">
      <c r="B100" s="43" t="s">
        <v>55</v>
      </c>
      <c r="C100" s="45">
        <f>'Objets et RFA'!B87</f>
        <v>0</v>
      </c>
      <c r="D100" s="51">
        <v>45</v>
      </c>
      <c r="E100" s="52">
        <f>C100*D100</f>
        <v>0</v>
      </c>
    </row>
    <row r="101" spans="2:7" ht="13.8" x14ac:dyDescent="0.25">
      <c r="B101" s="43" t="s">
        <v>70</v>
      </c>
      <c r="C101" s="45">
        <f>'Objets et RFA'!B88</f>
        <v>0</v>
      </c>
      <c r="D101" s="51">
        <v>80</v>
      </c>
      <c r="E101" s="52">
        <f>C101*D101</f>
        <v>0</v>
      </c>
    </row>
    <row r="102" spans="2:7" ht="12.6" customHeight="1" x14ac:dyDescent="0.25">
      <c r="B102" s="53" t="s">
        <v>89</v>
      </c>
      <c r="C102" s="53"/>
      <c r="D102" s="53"/>
      <c r="E102" s="52"/>
    </row>
    <row r="103" spans="2:7" x14ac:dyDescent="0.25">
      <c r="B103" s="54" t="s">
        <v>14</v>
      </c>
      <c r="C103" s="54"/>
      <c r="D103" s="75"/>
      <c r="E103" s="52"/>
    </row>
    <row r="104" spans="2:7" ht="13.8" x14ac:dyDescent="0.25">
      <c r="B104" s="43" t="s">
        <v>55</v>
      </c>
      <c r="C104" s="45">
        <f>'Objets et RFA'!B91</f>
        <v>0</v>
      </c>
      <c r="D104" s="51">
        <v>240</v>
      </c>
      <c r="E104" s="52">
        <f>C104*D104</f>
        <v>0</v>
      </c>
    </row>
    <row r="105" spans="2:7" ht="13.8" x14ac:dyDescent="0.25">
      <c r="B105" s="43" t="s">
        <v>70</v>
      </c>
      <c r="C105" s="45">
        <f>'Objets et RFA'!B92</f>
        <v>0</v>
      </c>
      <c r="D105" s="51">
        <v>480</v>
      </c>
      <c r="E105" s="52">
        <f>C105*D105</f>
        <v>0</v>
      </c>
    </row>
    <row r="106" spans="2:7" ht="13.8" x14ac:dyDescent="0.25">
      <c r="B106" s="43" t="s">
        <v>69</v>
      </c>
      <c r="C106" s="45">
        <f>'Objets et RFA'!B93</f>
        <v>0</v>
      </c>
      <c r="D106" s="51">
        <v>850</v>
      </c>
      <c r="E106" s="52">
        <f>C106*D106</f>
        <v>0</v>
      </c>
    </row>
    <row r="107" spans="2:7" ht="13.8" x14ac:dyDescent="0.25">
      <c r="B107" s="43" t="s">
        <v>56</v>
      </c>
      <c r="C107" s="45">
        <f>'Objets et RFA'!B94</f>
        <v>0</v>
      </c>
      <c r="D107" s="51">
        <v>5000</v>
      </c>
      <c r="E107" s="52">
        <f>C107*D107</f>
        <v>0</v>
      </c>
    </row>
    <row r="108" spans="2:7" ht="12.6" customHeight="1" x14ac:dyDescent="0.25"/>
    <row r="110" spans="2:7" ht="13.8" x14ac:dyDescent="0.25">
      <c r="B110" s="56" t="s">
        <v>101</v>
      </c>
      <c r="E110" s="58">
        <f>SUM(E35:E107)</f>
        <v>0</v>
      </c>
    </row>
    <row r="112" spans="2:7" ht="18.600000000000001" customHeight="1" x14ac:dyDescent="0.25">
      <c r="B112" s="185" t="s">
        <v>68</v>
      </c>
      <c r="C112" s="185"/>
      <c r="D112" s="185"/>
      <c r="E112" s="185"/>
      <c r="F112" s="185"/>
      <c r="G112" s="185"/>
    </row>
    <row r="113" spans="2:8" ht="55.2" x14ac:dyDescent="0.25">
      <c r="B113" s="48" t="s">
        <v>5</v>
      </c>
      <c r="C113" s="48" t="s">
        <v>24</v>
      </c>
      <c r="D113" s="48" t="s">
        <v>6</v>
      </c>
      <c r="E113" s="48" t="s">
        <v>36</v>
      </c>
      <c r="F113" s="48" t="s">
        <v>99</v>
      </c>
      <c r="G113" s="48" t="s">
        <v>100</v>
      </c>
    </row>
    <row r="114" spans="2:8" ht="39.6" x14ac:dyDescent="0.25">
      <c r="B114" s="5" t="s">
        <v>117</v>
      </c>
      <c r="C114" s="5" t="s">
        <v>15</v>
      </c>
      <c r="D114" s="6" t="s">
        <v>7</v>
      </c>
      <c r="E114" s="36">
        <f>'Prestations associées'!D13</f>
        <v>0</v>
      </c>
      <c r="F114" s="69">
        <v>100</v>
      </c>
      <c r="G114" s="68">
        <f>E114*F114</f>
        <v>0</v>
      </c>
    </row>
    <row r="115" spans="2:8" ht="39.6" x14ac:dyDescent="0.25">
      <c r="B115" s="78" t="s">
        <v>3</v>
      </c>
      <c r="C115" s="5" t="s">
        <v>16</v>
      </c>
      <c r="D115" s="6" t="s">
        <v>8</v>
      </c>
      <c r="E115" s="36">
        <f>'Prestations associées'!D14</f>
        <v>0</v>
      </c>
      <c r="F115" s="69">
        <v>100</v>
      </c>
      <c r="G115" s="68">
        <f t="shared" ref="G115:G120" si="2">E115*F115</f>
        <v>0</v>
      </c>
    </row>
    <row r="116" spans="2:8" ht="39.6" x14ac:dyDescent="0.25">
      <c r="B116" s="78" t="s">
        <v>20</v>
      </c>
      <c r="C116" s="5" t="s">
        <v>17</v>
      </c>
      <c r="D116" s="6" t="s">
        <v>9</v>
      </c>
      <c r="E116" s="36">
        <f>'Prestations associées'!D15</f>
        <v>0</v>
      </c>
      <c r="F116" s="69">
        <v>100</v>
      </c>
      <c r="G116" s="68">
        <f t="shared" si="2"/>
        <v>0</v>
      </c>
    </row>
    <row r="117" spans="2:8" ht="39.6" x14ac:dyDescent="0.25">
      <c r="B117" s="78" t="s">
        <v>21</v>
      </c>
      <c r="C117" s="5" t="s">
        <v>17</v>
      </c>
      <c r="D117" s="6" t="s">
        <v>10</v>
      </c>
      <c r="E117" s="36">
        <f>'Prestations associées'!D16</f>
        <v>0</v>
      </c>
      <c r="F117" s="69">
        <v>100</v>
      </c>
      <c r="G117" s="68">
        <f t="shared" si="2"/>
        <v>0</v>
      </c>
    </row>
    <row r="118" spans="2:8" ht="39.6" x14ac:dyDescent="0.25">
      <c r="B118" s="78" t="s">
        <v>22</v>
      </c>
      <c r="C118" s="5" t="s">
        <v>17</v>
      </c>
      <c r="D118" s="6" t="s">
        <v>10</v>
      </c>
      <c r="E118" s="36">
        <f>'Prestations associées'!D17</f>
        <v>0</v>
      </c>
      <c r="F118" s="69">
        <v>100</v>
      </c>
      <c r="G118" s="68">
        <f t="shared" si="2"/>
        <v>0</v>
      </c>
    </row>
    <row r="119" spans="2:8" ht="39.6" x14ac:dyDescent="0.25">
      <c r="B119" s="78" t="s">
        <v>4</v>
      </c>
      <c r="C119" s="5" t="s">
        <v>18</v>
      </c>
      <c r="D119" s="6" t="s">
        <v>7</v>
      </c>
      <c r="E119" s="36">
        <f>'Prestations associées'!D18</f>
        <v>0</v>
      </c>
      <c r="F119" s="69">
        <v>100</v>
      </c>
      <c r="G119" s="68">
        <f t="shared" si="2"/>
        <v>0</v>
      </c>
    </row>
    <row r="120" spans="2:8" ht="26.4" x14ac:dyDescent="0.25">
      <c r="B120" s="78" t="s">
        <v>12</v>
      </c>
      <c r="C120" s="35" t="s">
        <v>19</v>
      </c>
      <c r="D120" s="6" t="s">
        <v>8</v>
      </c>
      <c r="E120" s="36">
        <f>'Prestations associées'!D19</f>
        <v>0</v>
      </c>
      <c r="F120" s="69">
        <v>100</v>
      </c>
      <c r="G120" s="68">
        <f t="shared" si="2"/>
        <v>0</v>
      </c>
    </row>
    <row r="121" spans="2:8" ht="13.8" x14ac:dyDescent="0.25">
      <c r="B121" s="61"/>
      <c r="C121" s="62"/>
      <c r="D121" s="63"/>
      <c r="E121" s="64"/>
      <c r="F121" s="46"/>
      <c r="G121" s="65"/>
    </row>
    <row r="122" spans="2:8" ht="13.8" x14ac:dyDescent="0.25">
      <c r="B122" s="56" t="s">
        <v>102</v>
      </c>
      <c r="C122" s="62"/>
      <c r="D122" s="63"/>
      <c r="E122" s="64"/>
      <c r="F122" s="46"/>
      <c r="G122" s="107">
        <f>SUM(G114:G120)</f>
        <v>0</v>
      </c>
    </row>
    <row r="123" spans="2:8" x14ac:dyDescent="0.25">
      <c r="B123" s="145"/>
      <c r="C123" s="145"/>
      <c r="D123" s="145"/>
      <c r="E123" s="145"/>
    </row>
    <row r="124" spans="2:8" ht="18.600000000000001" customHeight="1" x14ac:dyDescent="0.25">
      <c r="B124" s="185" t="s">
        <v>40</v>
      </c>
      <c r="C124" s="185"/>
      <c r="D124" s="185"/>
      <c r="E124" s="185"/>
      <c r="F124" s="185"/>
      <c r="G124" s="185"/>
      <c r="H124" s="185"/>
    </row>
    <row r="125" spans="2:8" ht="13.8" x14ac:dyDescent="0.25">
      <c r="B125" s="189" t="s">
        <v>0</v>
      </c>
      <c r="C125" s="130" t="s">
        <v>59</v>
      </c>
      <c r="D125" s="130"/>
      <c r="E125" s="184" t="s">
        <v>104</v>
      </c>
      <c r="F125" s="184" t="s">
        <v>105</v>
      </c>
      <c r="G125" s="184" t="s">
        <v>106</v>
      </c>
      <c r="H125" s="184" t="s">
        <v>107</v>
      </c>
    </row>
    <row r="126" spans="2:8" ht="82.8" x14ac:dyDescent="0.25">
      <c r="B126" s="189"/>
      <c r="C126" s="13" t="s">
        <v>61</v>
      </c>
      <c r="D126" s="13" t="s">
        <v>60</v>
      </c>
      <c r="E126" s="184"/>
      <c r="F126" s="184"/>
      <c r="G126" s="184"/>
      <c r="H126" s="184"/>
    </row>
    <row r="127" spans="2:8" ht="27.6" x14ac:dyDescent="0.25">
      <c r="B127" s="8" t="s">
        <v>39</v>
      </c>
      <c r="C127" s="36">
        <f>'Prestations associées'!B24</f>
        <v>0</v>
      </c>
      <c r="D127" s="36">
        <f>'Prestations associées'!C24</f>
        <v>0</v>
      </c>
      <c r="E127" s="69">
        <v>20</v>
      </c>
      <c r="F127" s="69">
        <v>20</v>
      </c>
      <c r="G127" s="68">
        <f>C127*E127</f>
        <v>0</v>
      </c>
      <c r="H127" s="68">
        <f>D127*F127</f>
        <v>0</v>
      </c>
    </row>
    <row r="129" spans="2:8" ht="13.8" x14ac:dyDescent="0.25">
      <c r="B129" s="56" t="s">
        <v>103</v>
      </c>
      <c r="H129" s="58">
        <f>G127+H127</f>
        <v>0</v>
      </c>
    </row>
    <row r="131" spans="2:8" ht="18.600000000000001" customHeight="1" x14ac:dyDescent="0.25">
      <c r="B131" s="185" t="s">
        <v>44</v>
      </c>
      <c r="C131" s="185"/>
      <c r="D131" s="185"/>
      <c r="E131" s="185"/>
      <c r="F131" s="185"/>
    </row>
    <row r="132" spans="2:8" ht="55.2" x14ac:dyDescent="0.25">
      <c r="B132" s="60" t="s">
        <v>0</v>
      </c>
      <c r="C132" s="48" t="s">
        <v>41</v>
      </c>
      <c r="D132" s="48" t="s">
        <v>42</v>
      </c>
      <c r="E132" s="59" t="s">
        <v>108</v>
      </c>
      <c r="F132" s="59" t="s">
        <v>109</v>
      </c>
      <c r="G132" s="59" t="s">
        <v>110</v>
      </c>
      <c r="H132" s="59" t="s">
        <v>111</v>
      </c>
    </row>
    <row r="133" spans="2:8" ht="40.5" customHeight="1" x14ac:dyDescent="0.25">
      <c r="B133" s="8" t="s">
        <v>43</v>
      </c>
      <c r="C133" s="36">
        <f>'Prestations associées'!B32</f>
        <v>0</v>
      </c>
      <c r="D133" s="36">
        <f>'Prestations associées'!C32</f>
        <v>0</v>
      </c>
      <c r="E133" s="69">
        <v>20</v>
      </c>
      <c r="F133" s="69">
        <v>60</v>
      </c>
      <c r="G133" s="67">
        <f>C133*E133</f>
        <v>0</v>
      </c>
      <c r="H133" s="67">
        <f>D133*F133</f>
        <v>0</v>
      </c>
    </row>
    <row r="135" spans="2:8" ht="13.8" x14ac:dyDescent="0.25">
      <c r="B135" s="56" t="s">
        <v>112</v>
      </c>
      <c r="H135" s="58">
        <f>G133+H133</f>
        <v>0</v>
      </c>
    </row>
  </sheetData>
  <mergeCells count="32">
    <mergeCell ref="B131:F131"/>
    <mergeCell ref="F125:F126"/>
    <mergeCell ref="B123:E123"/>
    <mergeCell ref="B125:B126"/>
    <mergeCell ref="C125:D125"/>
    <mergeCell ref="E125:E126"/>
    <mergeCell ref="H125:H126"/>
    <mergeCell ref="B124:H124"/>
    <mergeCell ref="B13:I13"/>
    <mergeCell ref="G125:G126"/>
    <mergeCell ref="B112:G112"/>
    <mergeCell ref="G30:H30"/>
    <mergeCell ref="G42:H42"/>
    <mergeCell ref="G61:H61"/>
    <mergeCell ref="G66:H66"/>
    <mergeCell ref="G54:H54"/>
    <mergeCell ref="G67:H67"/>
    <mergeCell ref="G60:H60"/>
    <mergeCell ref="G55:H55"/>
    <mergeCell ref="G48:H48"/>
    <mergeCell ref="G49:H49"/>
    <mergeCell ref="G43:H43"/>
    <mergeCell ref="B7:J7"/>
    <mergeCell ref="B21:J21"/>
    <mergeCell ref="B17:H17"/>
    <mergeCell ref="G31:H31"/>
    <mergeCell ref="G37:H37"/>
    <mergeCell ref="B28:E28"/>
    <mergeCell ref="B27:E27"/>
    <mergeCell ref="G27:J27"/>
    <mergeCell ref="G28:J28"/>
    <mergeCell ref="G36:H36"/>
  </mergeCells>
  <pageMargins left="0.7" right="0.7" top="0.75" bottom="0.75" header="0.3" footer="0.3"/>
  <pageSetup paperSize="9" orientation="portrait" r:id="rId1"/>
  <headerFooter>
    <oddFooter>&amp;L&amp;1#&amp;"Calibri"&amp;10&amp;KA80000Interne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Gestion du site en ligne</vt:lpstr>
      <vt:lpstr>Prestations associées</vt:lpstr>
      <vt:lpstr>Objets et RFA</vt:lpstr>
      <vt:lpstr>DQE</vt:lpstr>
      <vt:lpstr>'Gestion du site en ligne'!Zone_d_impression</vt:lpstr>
    </vt:vector>
  </TitlesOfParts>
  <Company>Caisse des Dépôts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celegrand</dc:creator>
  <cp:lastModifiedBy>Lebris, Sandra</cp:lastModifiedBy>
  <cp:lastPrinted>2021-07-09T09:45:10Z</cp:lastPrinted>
  <dcterms:created xsi:type="dcterms:W3CDTF">2012-04-03T16:37:20Z</dcterms:created>
  <dcterms:modified xsi:type="dcterms:W3CDTF">2025-06-24T12:21:06Z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387ec98-8aff-418c-9455-dc857e1ea7dc_Enabled">
    <vt:lpwstr>true</vt:lpwstr>
  </property>
  <property fmtid="{D5CDD505-2E9C-101B-9397-08002B2CF9AE}" pid="3" name="MSIP_Label_1387ec98-8aff-418c-9455-dc857e1ea7dc_SetDate">
    <vt:lpwstr>2021-09-15T08:23:58Z</vt:lpwstr>
  </property>
  <property fmtid="{D5CDD505-2E9C-101B-9397-08002B2CF9AE}" pid="4" name="MSIP_Label_1387ec98-8aff-418c-9455-dc857e1ea7dc_Method">
    <vt:lpwstr>Standard</vt:lpwstr>
  </property>
  <property fmtid="{D5CDD505-2E9C-101B-9397-08002B2CF9AE}" pid="5" name="MSIP_Label_1387ec98-8aff-418c-9455-dc857e1ea7dc_Name">
    <vt:lpwstr>1387ec98-8aff-418c-9455-dc857e1ea7dc</vt:lpwstr>
  </property>
  <property fmtid="{D5CDD505-2E9C-101B-9397-08002B2CF9AE}" pid="6" name="MSIP_Label_1387ec98-8aff-418c-9455-dc857e1ea7dc_SiteId">
    <vt:lpwstr>6eab6365-8194-49c6-a4d0-e2d1a0fbeb74</vt:lpwstr>
  </property>
  <property fmtid="{D5CDD505-2E9C-101B-9397-08002B2CF9AE}" pid="7" name="MSIP_Label_1387ec98-8aff-418c-9455-dc857e1ea7dc_ActionId">
    <vt:lpwstr>1f9f892d-7b18-467d-879a-0b5d3db10bf7</vt:lpwstr>
  </property>
  <property fmtid="{D5CDD505-2E9C-101B-9397-08002B2CF9AE}" pid="8" name="MSIP_Label_1387ec98-8aff-418c-9455-dc857e1ea7dc_ContentBits">
    <vt:lpwstr>2</vt:lpwstr>
  </property>
</Properties>
</file>